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 MAR.22" sheetId="21" r:id="rId1"/>
    <sheet name="PENS 50%CV MAR.22" sheetId="9" r:id="rId2"/>
    <sheet name="Sheet1" sheetId="23" r:id="rId3"/>
  </sheets>
  <calcPr calcId="145621"/>
</workbook>
</file>

<file path=xl/calcChain.xml><?xml version="1.0" encoding="utf-8"?>
<calcChain xmlns="http://schemas.openxmlformats.org/spreadsheetml/2006/main">
  <c r="I29" i="21" l="1"/>
  <c r="H29" i="21"/>
  <c r="I22" i="21" l="1"/>
  <c r="I59" i="21" s="1"/>
  <c r="J22" i="21"/>
  <c r="H22" i="21"/>
  <c r="H59" i="21" s="1"/>
  <c r="I49" i="9" l="1"/>
  <c r="J49" i="9"/>
  <c r="I50" i="9"/>
  <c r="J50" i="9"/>
  <c r="J45" i="9"/>
  <c r="I44" i="9"/>
  <c r="J44" i="9"/>
  <c r="J59" i="21"/>
  <c r="I38" i="21"/>
  <c r="J38" i="21"/>
  <c r="I13" i="21"/>
  <c r="J13" i="21"/>
  <c r="H50" i="9" l="1"/>
  <c r="H49" i="9"/>
  <c r="H44" i="9"/>
  <c r="H13" i="21"/>
  <c r="I58" i="21" l="1"/>
  <c r="J58" i="21"/>
  <c r="H58" i="21" l="1"/>
  <c r="H38" i="21"/>
</calcChain>
</file>

<file path=xl/sharedStrings.xml><?xml version="1.0" encoding="utf-8"?>
<sst xmlns="http://schemas.openxmlformats.org/spreadsheetml/2006/main" count="147" uniqueCount="91">
  <si>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</si>
  <si>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</si>
  <si>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</si>
  <si>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</si>
  <si>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</si>
  <si>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</si>
  <si>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</si>
  <si>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</si>
  <si>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</si>
  <si>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</si>
  <si>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medicament</t>
  </si>
  <si>
    <t>Tip</t>
  </si>
  <si>
    <t>plata factura cesionata</t>
  </si>
  <si>
    <t>medic.</t>
  </si>
  <si>
    <t>TOTAL FARMEXIM</t>
  </si>
  <si>
    <t>UNICE C-V</t>
  </si>
  <si>
    <t xml:space="preserve">TOTAL  </t>
  </si>
  <si>
    <t>CRISFARM</t>
  </si>
  <si>
    <t>TOTAL ALLIANCE HEALTHCARE  ROMANIA</t>
  </si>
  <si>
    <t>EUROPHARM HOLDING  S.A.</t>
  </si>
  <si>
    <t>MEDIPLUS EXIM SRL</t>
  </si>
  <si>
    <t>Date inregistrare CAS MM</t>
  </si>
  <si>
    <t>Date inreg. CAS MM</t>
  </si>
  <si>
    <t xml:space="preserve">ALLIANCE HEALTHCARE </t>
  </si>
  <si>
    <t xml:space="preserve">ALLIANCE  HEALTHCARE </t>
  </si>
  <si>
    <t>LUANA FARM</t>
  </si>
  <si>
    <t>PHARMA SA</t>
  </si>
  <si>
    <t>FARMEXIM</t>
  </si>
  <si>
    <t xml:space="preserve">TOTAL FARMEXIM </t>
  </si>
  <si>
    <t>ALIANCE</t>
  </si>
  <si>
    <t>HEALTHCARE</t>
  </si>
  <si>
    <t xml:space="preserve">                                                                                                      TOTAL MEDIPLUS EXIM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</si>
  <si>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</si>
  <si>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</si>
  <si>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</si>
  <si>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</si>
  <si>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</si>
  <si>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TRADING</t>
  </si>
  <si>
    <t>FILDAS TRADING</t>
  </si>
  <si>
    <t>TOTAL FILDAS TRADING</t>
  </si>
  <si>
    <t>SALIX</t>
  </si>
  <si>
    <t>TOTAL ALLIANCE HEALTHCARE</t>
  </si>
  <si>
    <t xml:space="preserve">FILDAS </t>
  </si>
  <si>
    <t>TOTAL  MEDIPLUS EXIM</t>
  </si>
  <si>
    <t>GENTIANA</t>
  </si>
  <si>
    <t>T O TAL ALLIANCE HEALTHCARE</t>
  </si>
  <si>
    <t>Unice CV</t>
  </si>
  <si>
    <t xml:space="preserve">TOTAL  FARMEXIM                 </t>
  </si>
  <si>
    <t>Pensionari CV</t>
  </si>
  <si>
    <t xml:space="preserve">COMIRO </t>
  </si>
  <si>
    <t>SILVER WOLF</t>
  </si>
  <si>
    <t xml:space="preserve">valoare factura </t>
  </si>
  <si>
    <t>decontare</t>
  </si>
  <si>
    <t>plata</t>
  </si>
  <si>
    <t>Propus spre</t>
  </si>
  <si>
    <t xml:space="preserve">TOTAL GENERAL </t>
  </si>
  <si>
    <t>PHARMA</t>
  </si>
  <si>
    <t>T O T A L  PHARMA</t>
  </si>
  <si>
    <t>MAI 2022</t>
  </si>
  <si>
    <t>propus spre</t>
  </si>
  <si>
    <t>rest de</t>
  </si>
  <si>
    <t>43/26.04.2022</t>
  </si>
  <si>
    <t>4897/11.05.2022</t>
  </si>
  <si>
    <t>290/13.04.2022</t>
  </si>
  <si>
    <t>4529/02.05.2022</t>
  </si>
  <si>
    <t>544/06.05.2022</t>
  </si>
  <si>
    <t>5024/16.05.2022</t>
  </si>
  <si>
    <t>548/06.05.2022</t>
  </si>
  <si>
    <t>5028/16.05.2022</t>
  </si>
  <si>
    <t>546/06.05.2022</t>
  </si>
  <si>
    <t>5029/16.05.2022</t>
  </si>
  <si>
    <t>PLATI  CESIUNI           IUNIE             2022</t>
  </si>
  <si>
    <t>PLATI CESIUNI     IUNIE      2022</t>
  </si>
  <si>
    <t>AQUA 1118/31.03.2022</t>
  </si>
  <si>
    <t>SACA 0085/31.03.2022</t>
  </si>
  <si>
    <t>CLT 102/31.03.2022</t>
  </si>
  <si>
    <t>MMSAL 722/31.03.2022</t>
  </si>
  <si>
    <t>LUA 633/31.03.2022</t>
  </si>
  <si>
    <t>GE HOR 147/31.03.2022</t>
  </si>
  <si>
    <t>GENTIANA 000152/31.03.2022</t>
  </si>
  <si>
    <t>GE GEN 0130/31.03.2022</t>
  </si>
  <si>
    <t>GE MOL 000025/31.03.2022</t>
  </si>
  <si>
    <t>GE EN 00129/31.03.2022</t>
  </si>
  <si>
    <t>GE HOR 146/31.03.2022</t>
  </si>
  <si>
    <t>GENTIANA 000151/31.03.2022</t>
  </si>
  <si>
    <t>GE GEN 0129/31.03.2022</t>
  </si>
  <si>
    <t>COAS 00091/31.03.2022</t>
  </si>
  <si>
    <t>IUNIE 2022</t>
  </si>
  <si>
    <t>424/25.05.2022</t>
  </si>
  <si>
    <t>5920/08.06.2022</t>
  </si>
  <si>
    <t>CRISP 2325/31.03.2022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</si>
</sst>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7">
    <xf numFmtId="0" fontId="0" fillId="0" borderId="0" xfId="0"/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6" xfId="0" applyBorder="1"/>
    <xf numFmtId="0" fontId="10" fillId="0" borderId="0" xfId="0" applyFont="1"/>
    <xf numFmtId="0" fontId="0" fillId="0" borderId="19" xfId="0" applyBorder="1"/>
    <xf numFmtId="0" fontId="0" fillId="0" borderId="14" xfId="0" applyBorder="1"/>
    <xf numFmtId="4" fontId="10" fillId="0" borderId="17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8" fillId="0" borderId="16" xfId="1" applyFont="1" applyBorder="1" applyAlignment="1">
      <alignment horizontal="center"/>
    </xf>
    <xf numFmtId="0" fontId="0" fillId="0" borderId="10" xfId="0" applyBorder="1"/>
    <xf numFmtId="0" fontId="0" fillId="0" borderId="27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27" xfId="0" applyBorder="1" applyAlignment="1">
      <alignment horizontal="right"/>
    </xf>
    <xf numFmtId="0" fontId="0" fillId="0" borderId="32" xfId="0" applyBorder="1"/>
    <xf numFmtId="4" fontId="10" fillId="0" borderId="34" xfId="0" applyNumberFormat="1" applyFont="1" applyBorder="1"/>
    <xf numFmtId="0" fontId="0" fillId="0" borderId="0" xfId="0" applyFont="1" applyBorder="1"/>
    <xf numFmtId="4" fontId="0" fillId="0" borderId="0" xfId="0" applyNumberFormat="1"/>
    <xf numFmtId="0" fontId="10" fillId="0" borderId="16" xfId="0" applyFont="1" applyBorder="1" applyAlignment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0" fontId="8" fillId="0" borderId="5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8" xfId="0" applyBorder="1"/>
    <xf numFmtId="0" fontId="0" fillId="0" borderId="7" xfId="0" applyFill="1" applyBorder="1" applyAlignment="1">
      <alignment horizontal="right"/>
    </xf>
    <xf numFmtId="49" fontId="0" fillId="0" borderId="0" xfId="0" applyNumberFormat="1" applyBorder="1"/>
    <xf numFmtId="0" fontId="0" fillId="0" borderId="41" xfId="0" applyBorder="1"/>
    <xf numFmtId="0" fontId="0" fillId="0" borderId="33" xfId="0" applyBorder="1"/>
    <xf numFmtId="0" fontId="0" fillId="0" borderId="9" xfId="0" applyFill="1" applyBorder="1"/>
    <xf numFmtId="0" fontId="8" fillId="0" borderId="18" xfId="1" applyFont="1" applyBorder="1" applyAlignment="1">
      <alignment horizontal="center" wrapText="1"/>
    </xf>
    <xf numFmtId="0" fontId="8" fillId="0" borderId="43" xfId="1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26" xfId="0" applyBorder="1"/>
    <xf numFmtId="4" fontId="0" fillId="0" borderId="34" xfId="0" applyNumberFormat="1" applyFill="1" applyBorder="1"/>
    <xf numFmtId="4" fontId="15" fillId="0" borderId="0" xfId="0" applyNumberFormat="1" applyFont="1" applyBorder="1"/>
    <xf numFmtId="4" fontId="10" fillId="0" borderId="0" xfId="0" applyNumberFormat="1" applyFon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0" fontId="14" fillId="0" borderId="16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10" fillId="0" borderId="0" xfId="0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7" fillId="0" borderId="0" xfId="1" applyFont="1" applyBorder="1" applyAlignment="1">
      <alignment horizontal="right"/>
    </xf>
    <xf numFmtId="0" fontId="14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4" fillId="0" borderId="0" xfId="0" applyFont="1" applyBorder="1" applyAlignment="1"/>
    <xf numFmtId="0" fontId="0" fillId="0" borderId="0" xfId="0" applyAlignment="1">
      <alignment vertical="top"/>
    </xf>
    <xf numFmtId="0" fontId="0" fillId="0" borderId="22" xfId="0" applyBorder="1"/>
    <xf numFmtId="0" fontId="0" fillId="0" borderId="43" xfId="0" applyBorder="1"/>
    <xf numFmtId="4" fontId="0" fillId="0" borderId="0" xfId="0" applyNumberFormat="1" applyFill="1" applyBorder="1"/>
    <xf numFmtId="0" fontId="8" fillId="0" borderId="22" xfId="1" applyFont="1" applyBorder="1" applyAlignment="1">
      <alignment horizontal="center"/>
    </xf>
    <xf numFmtId="4" fontId="0" fillId="0" borderId="12" xfId="0" applyNumberFormat="1" applyFill="1" applyBorder="1"/>
    <xf numFmtId="0" fontId="7" fillId="0" borderId="41" xfId="1" applyFont="1" applyBorder="1" applyAlignment="1">
      <alignment horizontal="right" vertical="top"/>
    </xf>
    <xf numFmtId="0" fontId="6" fillId="0" borderId="5" xfId="0" applyFont="1" applyBorder="1" applyAlignment="1">
      <alignment horizontal="center"/>
    </xf>
    <xf numFmtId="0" fontId="0" fillId="0" borderId="23" xfId="0" applyFill="1" applyBorder="1"/>
    <xf numFmtId="0" fontId="0" fillId="0" borderId="22" xfId="0" applyFill="1" applyBorder="1"/>
    <xf numFmtId="0" fontId="0" fillId="0" borderId="23" xfId="0" applyBorder="1"/>
    <xf numFmtId="0" fontId="0" fillId="0" borderId="43" xfId="0" applyFill="1" applyBorder="1"/>
    <xf numFmtId="4" fontId="0" fillId="0" borderId="34" xfId="0" applyNumberFormat="1" applyBorder="1"/>
    <xf numFmtId="0" fontId="0" fillId="0" borderId="9" xfId="0" applyFill="1" applyBorder="1" applyAlignment="1">
      <alignment horizontal="left"/>
    </xf>
    <xf numFmtId="0" fontId="8" fillId="0" borderId="25" xfId="1" applyFont="1" applyBorder="1" applyAlignment="1">
      <alignment horizontal="center" vertical="top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4" fontId="0" fillId="0" borderId="23" xfId="0" applyNumberFormat="1" applyBorder="1"/>
    <xf numFmtId="0" fontId="18" fillId="0" borderId="2" xfId="0" applyFont="1" applyBorder="1" applyAlignment="1">
      <alignment horizontal="center"/>
    </xf>
    <xf numFmtId="0" fontId="10" fillId="0" borderId="19" xfId="0" applyFont="1" applyBorder="1" applyAlignment="1"/>
    <xf numFmtId="0" fontId="0" fillId="0" borderId="16" xfId="0" applyFill="1" applyBorder="1"/>
    <xf numFmtId="0" fontId="8" fillId="0" borderId="23" xfId="1" applyFont="1" applyBorder="1" applyAlignment="1">
      <alignment horizontal="center" vertical="top"/>
    </xf>
    <xf numFmtId="0" fontId="8" fillId="0" borderId="43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7" xfId="1" applyFont="1" applyBorder="1" applyAlignment="1"/>
    <xf numFmtId="0" fontId="8" fillId="0" borderId="43" xfId="1" applyFont="1" applyBorder="1" applyAlignment="1">
      <alignment horizontal="right"/>
    </xf>
    <xf numFmtId="0" fontId="8" fillId="0" borderId="22" xfId="1" applyFont="1" applyBorder="1" applyAlignment="1">
      <alignment horizontal="right"/>
    </xf>
    <xf numFmtId="0" fontId="0" fillId="0" borderId="32" xfId="0" applyFill="1" applyBorder="1" applyAlignment="1"/>
    <xf numFmtId="0" fontId="0" fillId="0" borderId="0" xfId="0" applyAlignment="1">
      <alignment vertical="center"/>
    </xf>
    <xf numFmtId="0" fontId="8" fillId="0" borderId="23" xfId="1" applyFont="1" applyBorder="1" applyAlignment="1">
      <alignment horizontal="center" vertical="center"/>
    </xf>
    <xf numFmtId="0" fontId="0" fillId="0" borderId="9" xfId="0" applyFont="1" applyFill="1" applyBorder="1"/>
    <xf numFmtId="0" fontId="0" fillId="0" borderId="32" xfId="0" applyFont="1" applyFill="1" applyBorder="1"/>
    <xf numFmtId="0" fontId="0" fillId="0" borderId="24" xfId="0" applyFill="1" applyBorder="1" applyAlignment="1">
      <alignment vertical="top"/>
    </xf>
    <xf numFmtId="0" fontId="10" fillId="0" borderId="22" xfId="0" applyFont="1" applyBorder="1" applyAlignment="1">
      <alignment horizontal="center"/>
    </xf>
    <xf numFmtId="0" fontId="0" fillId="0" borderId="9" xfId="0" applyBorder="1" applyAlignment="1">
      <alignment vertical="top"/>
    </xf>
    <xf numFmtId="49" fontId="0" fillId="0" borderId="22" xfId="0" applyNumberFormat="1" applyBorder="1"/>
    <xf numFmtId="0" fontId="0" fillId="0" borderId="23" xfId="0" applyBorder="1" applyAlignment="1">
      <alignment horizontal="center"/>
    </xf>
    <xf numFmtId="0" fontId="19" fillId="0" borderId="0" xfId="0" applyFont="1"/>
    <xf numFmtId="0" fontId="10" fillId="0" borderId="4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0" xfId="0" applyAlignment="1">
      <alignment horizontal="center"/>
    </xf>
    <xf numFmtId="0" fontId="0" fillId="0" borderId="32" xfId="0" applyFill="1" applyBorder="1"/>
    <xf numFmtId="0" fontId="0" fillId="0" borderId="35" xfId="0" applyFill="1" applyBorder="1"/>
    <xf numFmtId="0" fontId="0" fillId="0" borderId="7" xfId="0" applyBorder="1" applyAlignment="1">
      <alignment horizontal="right" vertical="top"/>
    </xf>
    <xf numFmtId="0" fontId="0" fillId="0" borderId="32" xfId="0" applyFill="1" applyBorder="1" applyAlignment="1">
      <alignment horizontal="left"/>
    </xf>
    <xf numFmtId="0" fontId="0" fillId="0" borderId="35" xfId="0" applyFont="1" applyFill="1" applyBorder="1"/>
    <xf numFmtId="0" fontId="7" fillId="0" borderId="1" xfId="1" applyFont="1" applyBorder="1" applyAlignment="1">
      <alignment horizontal="right" vertical="top"/>
    </xf>
    <xf numFmtId="0" fontId="0" fillId="0" borderId="38" xfId="0" applyFill="1" applyBorder="1" applyAlignment="1"/>
    <xf numFmtId="17" fontId="0" fillId="0" borderId="23" xfId="0" applyNumberFormat="1" applyBorder="1"/>
    <xf numFmtId="0" fontId="0" fillId="0" borderId="35" xfId="0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" fontId="0" fillId="0" borderId="22" xfId="0" applyNumberFormat="1" applyBorder="1"/>
    <xf numFmtId="0" fontId="0" fillId="0" borderId="12" xfId="0" applyFill="1" applyBorder="1" applyAlignment="1">
      <alignment horizontal="left"/>
    </xf>
    <xf numFmtId="0" fontId="8" fillId="0" borderId="23" xfId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43" xfId="0" applyFont="1" applyBorder="1" applyAlignment="1">
      <alignment horizontal="center" vertical="top"/>
    </xf>
    <xf numFmtId="0" fontId="0" fillId="0" borderId="38" xfId="0" applyFill="1" applyBorder="1"/>
    <xf numFmtId="0" fontId="10" fillId="0" borderId="22" xfId="0" applyFont="1" applyBorder="1" applyAlignment="1">
      <alignment horizontal="center" vertical="top"/>
    </xf>
    <xf numFmtId="0" fontId="7" fillId="0" borderId="25" xfId="1" applyFont="1" applyBorder="1" applyAlignment="1">
      <alignment horizontal="right" vertical="top"/>
    </xf>
    <xf numFmtId="0" fontId="6" fillId="0" borderId="3" xfId="0" applyFont="1" applyBorder="1" applyAlignment="1">
      <alignment horizontal="center"/>
    </xf>
    <xf numFmtId="0" fontId="0" fillId="0" borderId="30" xfId="0" applyFont="1" applyBorder="1"/>
    <xf numFmtId="0" fontId="10" fillId="0" borderId="4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39" xfId="0" applyFill="1" applyBorder="1" applyAlignment="1">
      <alignment horizontal="right"/>
    </xf>
    <xf numFmtId="14" fontId="0" fillId="0" borderId="43" xfId="0" applyNumberFormat="1" applyFill="1" applyBorder="1"/>
    <xf numFmtId="0" fontId="10" fillId="0" borderId="2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43" xfId="0" applyBorder="1" applyAlignment="1">
      <alignment vertical="top"/>
    </xf>
    <xf numFmtId="0" fontId="0" fillId="0" borderId="2" xfId="0" applyBorder="1" applyAlignment="1">
      <alignment vertical="top"/>
    </xf>
    <xf numFmtId="0" fontId="10" fillId="0" borderId="6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 wrapText="1"/>
    </xf>
    <xf numFmtId="49" fontId="16" fillId="0" borderId="23" xfId="0" applyNumberFormat="1" applyFont="1" applyBorder="1" applyAlignment="1">
      <alignment vertical="top" wrapText="1"/>
    </xf>
    <xf numFmtId="49" fontId="16" fillId="0" borderId="43" xfId="0" applyNumberFormat="1" applyFont="1" applyBorder="1" applyAlignment="1">
      <alignment vertical="top" wrapText="1"/>
    </xf>
    <xf numFmtId="0" fontId="0" fillId="0" borderId="9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0" fontId="10" fillId="0" borderId="23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14" fillId="0" borderId="6" xfId="0" applyFont="1" applyBorder="1" applyAlignment="1">
      <alignment horizontal="right" vertical="top" wrapText="1"/>
    </xf>
    <xf numFmtId="0" fontId="8" fillId="0" borderId="8" xfId="1" applyFont="1" applyFill="1" applyBorder="1" applyAlignment="1">
      <alignment horizontal="center" wrapText="1"/>
    </xf>
    <xf numFmtId="0" fontId="0" fillId="0" borderId="31" xfId="0" applyFill="1" applyBorder="1"/>
    <xf numFmtId="0" fontId="0" fillId="0" borderId="23" xfId="0" applyBorder="1" applyAlignment="1"/>
    <xf numFmtId="4" fontId="0" fillId="0" borderId="9" xfId="0" applyNumberFormat="1" applyBorder="1"/>
    <xf numFmtId="0" fontId="0" fillId="0" borderId="45" xfId="0" applyBorder="1"/>
    <xf numFmtId="0" fontId="0" fillId="0" borderId="47" xfId="0" applyBorder="1"/>
    <xf numFmtId="0" fontId="0" fillId="0" borderId="37" xfId="0" applyFill="1" applyBorder="1" applyAlignment="1">
      <alignment vertical="top"/>
    </xf>
    <xf numFmtId="0" fontId="0" fillId="0" borderId="17" xfId="0" applyBorder="1"/>
    <xf numFmtId="0" fontId="14" fillId="0" borderId="10" xfId="0" applyFont="1" applyBorder="1" applyAlignment="1">
      <alignment horizontal="right" vertical="top" wrapText="1"/>
    </xf>
    <xf numFmtId="49" fontId="16" fillId="0" borderId="2" xfId="0" applyNumberFormat="1" applyFont="1" applyBorder="1" applyAlignment="1">
      <alignment vertical="top" wrapText="1"/>
    </xf>
    <xf numFmtId="0" fontId="0" fillId="0" borderId="45" xfId="0" applyFill="1" applyBorder="1"/>
    <xf numFmtId="0" fontId="8" fillId="0" borderId="23" xfId="1" applyFont="1" applyBorder="1" applyAlignment="1">
      <alignment horizontal="center"/>
    </xf>
    <xf numFmtId="0" fontId="0" fillId="0" borderId="37" xfId="0" applyFill="1" applyBorder="1"/>
    <xf numFmtId="0" fontId="0" fillId="0" borderId="43" xfId="0" applyBorder="1"/>
    <xf numFmtId="0" fontId="8" fillId="0" borderId="30" xfId="1" applyFon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43" xfId="0" applyBorder="1" applyAlignment="1">
      <alignment wrapText="1"/>
    </xf>
    <xf numFmtId="0" fontId="0" fillId="0" borderId="49" xfId="0" applyBorder="1"/>
    <xf numFmtId="0" fontId="0" fillId="0" borderId="42" xfId="0" applyFill="1" applyBorder="1" applyAlignment="1">
      <alignment vertical="top"/>
    </xf>
    <xf numFmtId="0" fontId="0" fillId="0" borderId="27" xfId="0" applyBorder="1"/>
    <xf numFmtId="0" fontId="0" fillId="0" borderId="54" xfId="0" applyFill="1" applyBorder="1" applyAlignment="1">
      <alignment horizontal="right"/>
    </xf>
    <xf numFmtId="0" fontId="0" fillId="0" borderId="46" xfId="0" applyFill="1" applyBorder="1"/>
    <xf numFmtId="0" fontId="0" fillId="0" borderId="12" xfId="0" applyFill="1" applyBorder="1" applyAlignment="1">
      <alignment horizontal="right" vertical="top"/>
    </xf>
    <xf numFmtId="0" fontId="0" fillId="0" borderId="42" xfId="0" applyFill="1" applyBorder="1"/>
    <xf numFmtId="0" fontId="0" fillId="0" borderId="43" xfId="0" applyBorder="1" applyAlignment="1"/>
    <xf numFmtId="0" fontId="0" fillId="0" borderId="4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5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horizontal="center"/>
    </xf>
    <xf numFmtId="0" fontId="0" fillId="0" borderId="22" xfId="0" applyBorder="1" applyAlignment="1"/>
    <xf numFmtId="0" fontId="0" fillId="0" borderId="43" xfId="0" applyBorder="1" applyAlignment="1">
      <alignment horizontal="center" vertical="top"/>
    </xf>
    <xf numFmtId="0" fontId="8" fillId="0" borderId="23" xfId="1" applyFont="1" applyBorder="1" applyAlignment="1">
      <alignment horizontal="center" vertical="top"/>
    </xf>
    <xf numFmtId="0" fontId="0" fillId="0" borderId="37" xfId="0" applyBorder="1"/>
    <xf numFmtId="49" fontId="0" fillId="0" borderId="41" xfId="0" applyNumberFormat="1" applyBorder="1"/>
    <xf numFmtId="0" fontId="7" fillId="0" borderId="23" xfId="1" applyFont="1" applyBorder="1" applyAlignment="1">
      <alignment horizontal="center"/>
    </xf>
    <xf numFmtId="0" fontId="7" fillId="0" borderId="23" xfId="1" applyFont="1" applyBorder="1" applyAlignment="1">
      <alignment horizontal="center" wrapText="1"/>
    </xf>
    <xf numFmtId="0" fontId="7" fillId="0" borderId="22" xfId="1" applyFont="1" applyBorder="1" applyAlignment="1">
      <alignment horizontal="center" wrapText="1"/>
    </xf>
    <xf numFmtId="0" fontId="8" fillId="0" borderId="43" xfId="1" applyFont="1" applyBorder="1" applyAlignment="1">
      <alignment horizontal="center" vertical="center"/>
    </xf>
    <xf numFmtId="49" fontId="16" fillId="0" borderId="30" xfId="0" applyNumberFormat="1" applyFont="1" applyBorder="1" applyAlignment="1">
      <alignment vertical="top" wrapText="1"/>
    </xf>
    <xf numFmtId="49" fontId="16" fillId="0" borderId="28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 vertical="top"/>
    </xf>
    <xf numFmtId="4" fontId="10" fillId="0" borderId="0" xfId="0" applyNumberFormat="1" applyFont="1" applyFill="1" applyBorder="1"/>
    <xf numFmtId="2" fontId="17" fillId="0" borderId="0" xfId="1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center"/>
    </xf>
    <xf numFmtId="0" fontId="8" fillId="0" borderId="20" xfId="1" applyFont="1" applyFill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26" xfId="0" applyBorder="1" applyAlignment="1">
      <alignment horizontal="right"/>
    </xf>
    <xf numFmtId="0" fontId="8" fillId="0" borderId="23" xfId="1" applyFont="1" applyFill="1" applyBorder="1" applyAlignment="1">
      <alignment horizontal="center"/>
    </xf>
    <xf numFmtId="4" fontId="0" fillId="0" borderId="54" xfId="0" applyNumberFormat="1" applyBorder="1"/>
    <xf numFmtId="4" fontId="0" fillId="0" borderId="26" xfId="0" applyNumberFormat="1" applyBorder="1"/>
    <xf numFmtId="4" fontId="10" fillId="0" borderId="19" xfId="0" applyNumberFormat="1" applyFont="1" applyBorder="1"/>
    <xf numFmtId="4" fontId="0" fillId="0" borderId="26" xfId="0" applyNumberFormat="1" applyFill="1" applyBorder="1"/>
    <xf numFmtId="4" fontId="0" fillId="0" borderId="54" xfId="0" applyNumberFormat="1" applyFill="1" applyBorder="1"/>
    <xf numFmtId="0" fontId="0" fillId="0" borderId="54" xfId="0" applyBorder="1"/>
    <xf numFmtId="4" fontId="0" fillId="0" borderId="39" xfId="0" applyNumberFormat="1" applyFill="1" applyBorder="1"/>
    <xf numFmtId="4" fontId="0" fillId="0" borderId="56" xfId="0" applyNumberFormat="1" applyFill="1" applyBorder="1"/>
    <xf numFmtId="0" fontId="0" fillId="0" borderId="39" xfId="0" applyBorder="1"/>
    <xf numFmtId="4" fontId="10" fillId="0" borderId="44" xfId="0" applyNumberFormat="1" applyFont="1" applyBorder="1"/>
    <xf numFmtId="4" fontId="0" fillId="0" borderId="56" xfId="0" applyNumberFormat="1" applyFill="1" applyBorder="1" applyAlignment="1">
      <alignment vertical="top"/>
    </xf>
    <xf numFmtId="4" fontId="0" fillId="0" borderId="53" xfId="0" applyNumberFormat="1" applyFill="1" applyBorder="1"/>
    <xf numFmtId="4" fontId="0" fillId="0" borderId="57" xfId="0" applyNumberFormat="1" applyBorder="1"/>
    <xf numFmtId="0" fontId="0" fillId="0" borderId="57" xfId="0" applyBorder="1"/>
    <xf numFmtId="4" fontId="0" fillId="0" borderId="57" xfId="0" applyNumberFormat="1" applyFill="1" applyBorder="1"/>
    <xf numFmtId="4" fontId="15" fillId="0" borderId="6" xfId="0" applyNumberFormat="1" applyFont="1" applyBorder="1"/>
    <xf numFmtId="0" fontId="0" fillId="0" borderId="57" xfId="0" applyBorder="1" applyAlignment="1">
      <alignment horizontal="right"/>
    </xf>
    <xf numFmtId="0" fontId="0" fillId="0" borderId="56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51" xfId="0" applyBorder="1"/>
    <xf numFmtId="0" fontId="0" fillId="0" borderId="56" xfId="0" applyFill="1" applyBorder="1"/>
    <xf numFmtId="0" fontId="0" fillId="0" borderId="58" xfId="0" applyBorder="1"/>
    <xf numFmtId="0" fontId="0" fillId="0" borderId="13" xfId="0" applyBorder="1"/>
    <xf numFmtId="49" fontId="16" fillId="0" borderId="43" xfId="0" applyNumberFormat="1" applyFont="1" applyBorder="1" applyAlignment="1">
      <alignment horizontal="center" vertical="top" wrapText="1"/>
    </xf>
    <xf numFmtId="49" fontId="10" fillId="0" borderId="41" xfId="0" applyNumberFormat="1" applyFont="1" applyBorder="1"/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0" fillId="0" borderId="9" xfId="0" applyNumberFormat="1" applyBorder="1" applyAlignment="1">
      <alignment vertical="top"/>
    </xf>
    <xf numFmtId="4" fontId="10" fillId="0" borderId="9" xfId="0" applyNumberFormat="1" applyFont="1" applyBorder="1"/>
    <xf numFmtId="4" fontId="0" fillId="0" borderId="9" xfId="0" applyNumberFormat="1" applyFill="1" applyBorder="1" applyAlignment="1">
      <alignment vertical="top"/>
    </xf>
    <xf numFmtId="4" fontId="4" fillId="0" borderId="9" xfId="0" applyNumberFormat="1" applyFont="1" applyBorder="1"/>
    <xf numFmtId="4" fontId="0" fillId="0" borderId="36" xfId="0" applyNumberFormat="1" applyBorder="1" applyAlignment="1">
      <alignment horizontal="right"/>
    </xf>
    <xf numFmtId="0" fontId="0" fillId="0" borderId="54" xfId="0" applyFill="1" applyBorder="1"/>
    <xf numFmtId="4" fontId="0" fillId="0" borderId="34" xfId="0" applyNumberFormat="1" applyFill="1" applyBorder="1" applyAlignment="1">
      <alignment vertical="top"/>
    </xf>
    <xf numFmtId="0" fontId="0" fillId="0" borderId="59" xfId="0" applyFill="1" applyBorder="1" applyAlignment="1">
      <alignment horizontal="right"/>
    </xf>
    <xf numFmtId="4" fontId="10" fillId="0" borderId="34" xfId="0" applyNumberFormat="1" applyFont="1" applyFill="1" applyBorder="1"/>
    <xf numFmtId="0" fontId="0" fillId="0" borderId="45" xfId="0" applyFill="1" applyBorder="1" applyAlignment="1">
      <alignment horizontal="right"/>
    </xf>
    <xf numFmtId="0" fontId="0" fillId="0" borderId="57" xfId="0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2" fontId="17" fillId="0" borderId="34" xfId="1" applyNumberFormat="1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8" xfId="0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4" fontId="10" fillId="0" borderId="34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/>
    </xf>
    <xf numFmtId="0" fontId="0" fillId="0" borderId="53" xfId="0" applyBorder="1" applyAlignment="1">
      <alignment horizontal="right"/>
    </xf>
    <xf numFmtId="0" fontId="10" fillId="0" borderId="17" xfId="0" applyFont="1" applyBorder="1" applyAlignment="1">
      <alignment horizontal="center"/>
    </xf>
    <xf numFmtId="4" fontId="0" fillId="0" borderId="34" xfId="0" applyNumberFormat="1" applyBorder="1" applyAlignment="1">
      <alignment vertical="top"/>
    </xf>
    <xf numFmtId="4" fontId="10" fillId="0" borderId="57" xfId="0" applyNumberFormat="1" applyFont="1" applyBorder="1" applyAlignment="1">
      <alignment horizontal="right" vertical="center"/>
    </xf>
    <xf numFmtId="4" fontId="0" fillId="0" borderId="40" xfId="0" applyNumberFormat="1" applyBorder="1" applyAlignment="1">
      <alignment horizontal="right"/>
    </xf>
    <xf numFmtId="0" fontId="8" fillId="0" borderId="30" xfId="1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right"/>
    </xf>
    <xf numFmtId="4" fontId="15" fillId="0" borderId="10" xfId="0" applyNumberFormat="1" applyFont="1" applyBorder="1"/>
    <xf numFmtId="4" fontId="0" fillId="0" borderId="48" xfId="0" applyNumberFormat="1" applyFill="1" applyBorder="1"/>
    <xf numFmtId="0" fontId="0" fillId="0" borderId="56" xfId="0" applyBorder="1"/>
    <xf numFmtId="4" fontId="0" fillId="0" borderId="19" xfId="0" applyNumberFormat="1" applyFill="1" applyBorder="1"/>
    <xf numFmtId="0" fontId="8" fillId="0" borderId="43" xfId="1" applyFont="1" applyFill="1" applyBorder="1" applyAlignment="1">
      <alignment horizontal="center"/>
    </xf>
    <xf numFmtId="4" fontId="0" fillId="0" borderId="52" xfId="0" applyNumberFormat="1" applyFill="1" applyBorder="1"/>
    <xf numFmtId="0" fontId="8" fillId="0" borderId="6" xfId="1" applyFont="1" applyBorder="1" applyAlignment="1">
      <alignment horizontal="center" wrapText="1"/>
    </xf>
    <xf numFmtId="4" fontId="0" fillId="0" borderId="53" xfId="0" applyNumberFormat="1" applyBorder="1"/>
    <xf numFmtId="0" fontId="0" fillId="0" borderId="59" xfId="0" applyBorder="1"/>
    <xf numFmtId="0" fontId="0" fillId="0" borderId="23" xfId="0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55" xfId="0" applyBorder="1"/>
    <xf numFmtId="0" fontId="0" fillId="0" borderId="50" xfId="0" applyBorder="1"/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36" xfId="0" applyBorder="1" applyAlignment="1">
      <alignment vertical="top"/>
    </xf>
    <xf numFmtId="0" fontId="0" fillId="0" borderId="36" xfId="0" applyBorder="1"/>
    <xf numFmtId="0" fontId="10" fillId="0" borderId="23" xfId="0" applyFont="1" applyBorder="1" applyAlignment="1">
      <alignment horizontal="center" vertical="top"/>
    </xf>
    <xf numFmtId="0" fontId="8" fillId="0" borderId="6" xfId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43" xfId="0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36" xfId="0" applyBorder="1"/>
    <xf numFmtId="0" fontId="0" fillId="0" borderId="9" xfId="0" applyBorder="1" applyAlignment="1"/>
    <xf numFmtId="4" fontId="0" fillId="0" borderId="47" xfId="0" applyNumberFormat="1" applyFill="1" applyBorder="1"/>
    <xf numFmtId="0" fontId="0" fillId="0" borderId="9" xfId="0" applyFill="1" applyBorder="1" applyAlignment="1">
      <alignment horizontal="right" vertical="top"/>
    </xf>
    <xf numFmtId="0" fontId="0" fillId="0" borderId="46" xfId="0" applyFill="1" applyBorder="1" applyAlignment="1">
      <alignment vertical="top"/>
    </xf>
    <xf numFmtId="4" fontId="0" fillId="0" borderId="58" xfId="0" applyNumberFormat="1" applyFill="1" applyBorder="1"/>
    <xf numFmtId="4" fontId="0" fillId="0" borderId="16" xfId="0" applyNumberFormat="1" applyFill="1" applyBorder="1"/>
    <xf numFmtId="49" fontId="18" fillId="0" borderId="29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right" vertical="top"/>
    </xf>
    <xf numFmtId="0" fontId="5" fillId="0" borderId="3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4" fontId="10" fillId="0" borderId="13" xfId="0" applyNumberFormat="1" applyFont="1" applyBorder="1"/>
    <xf numFmtId="0" fontId="4" fillId="0" borderId="9" xfId="0" applyFont="1" applyBorder="1" applyAlignment="1">
      <alignment horizontal="center"/>
    </xf>
    <xf numFmtId="0" fontId="0" fillId="0" borderId="32" xfId="0" applyBorder="1" applyAlignment="1"/>
    <xf numFmtId="0" fontId="10" fillId="0" borderId="13" xfId="0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49" fontId="16" fillId="0" borderId="20" xfId="0" applyNumberFormat="1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8" fillId="0" borderId="21" xfId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3" fillId="0" borderId="23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0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9" fontId="16" fillId="0" borderId="8" xfId="0" applyNumberFormat="1" applyFont="1" applyBorder="1" applyAlignment="1">
      <alignment vertical="top" wrapText="1"/>
    </xf>
    <xf numFmtId="49" fontId="16" fillId="0" borderId="18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16" fillId="0" borderId="4" xfId="0" applyNumberFormat="1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10" fillId="0" borderId="10" xfId="0" applyFont="1" applyBorder="1" applyAlignment="1">
      <alignment horizontal="center" wrapText="1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16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16" fillId="0" borderId="23" xfId="0" applyNumberFormat="1" applyFont="1" applyBorder="1" applyAlignment="1">
      <alignment vertical="top" wrapText="1"/>
    </xf>
    <xf numFmtId="49" fontId="16" fillId="0" borderId="29" xfId="0" applyNumberFormat="1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16" fillId="0" borderId="22" xfId="0" applyNumberFormat="1" applyFont="1" applyBorder="1" applyAlignment="1">
      <alignment vertical="top" wrapText="1"/>
    </xf>
    <xf numFmtId="14" fontId="10" fillId="0" borderId="1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4" fillId="0" borderId="23" xfId="0" applyFont="1" applyBorder="1" applyAlignment="1">
      <alignment vertical="top" wrapText="1"/>
    </xf>
    <xf numFmtId="0" fontId="7" fillId="0" borderId="43" xfId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49" fontId="16" fillId="0" borderId="34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10" fillId="0" borderId="9" xfId="0" applyFont="1" applyBorder="1" applyAlignment="1"/>
    <xf numFmtId="0" fontId="0" fillId="0" borderId="9" xfId="0" applyBorder="1" applyAlignment="1"/>
    <xf numFmtId="0" fontId="5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1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" xfId="0" applyFill="1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workbookViewId="0">
      <selection sqref="A1:J59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.85546875" customWidth="1"/>
    <col min="9" max="9" width="11.28515625" customWidth="1"/>
  </cols>
  <sheetData>
    <row r="1" spans="1:14" ht="19.5" x14ac:dyDescent="0.4">
      <c r="D1" s="1" t="s">
        <v>72</v>
      </c>
    </row>
    <row r="3" spans="1:14" ht="15.75" thickBot="1" x14ac:dyDescent="0.3">
      <c r="G3" s="9" t="s">
        <v>15</v>
      </c>
    </row>
    <row r="4" spans="1:14" ht="26.25" x14ac:dyDescent="0.25">
      <c r="A4" s="167" t="s">
        <v>0</v>
      </c>
      <c r="B4" s="167" t="s">
        <v>1</v>
      </c>
      <c r="C4" s="321" t="s">
        <v>21</v>
      </c>
      <c r="D4" s="2" t="s">
        <v>2</v>
      </c>
      <c r="E4" s="3" t="s">
        <v>3</v>
      </c>
      <c r="F4" s="3" t="s">
        <v>11</v>
      </c>
      <c r="G4" s="3" t="s">
        <v>4</v>
      </c>
      <c r="H4" s="156" t="s">
        <v>12</v>
      </c>
      <c r="I4" s="211" t="s">
        <v>54</v>
      </c>
      <c r="J4" s="211" t="s">
        <v>60</v>
      </c>
    </row>
    <row r="5" spans="1:14" ht="15.75" thickBot="1" x14ac:dyDescent="0.3">
      <c r="A5" s="74" t="s">
        <v>5</v>
      </c>
      <c r="B5" s="74"/>
      <c r="C5" s="322"/>
      <c r="D5" s="4"/>
      <c r="E5" s="4" t="s">
        <v>6</v>
      </c>
      <c r="F5" s="36" t="s">
        <v>13</v>
      </c>
      <c r="G5" s="36" t="s">
        <v>7</v>
      </c>
      <c r="H5" s="45" t="s">
        <v>8</v>
      </c>
      <c r="I5" s="274" t="s">
        <v>52</v>
      </c>
      <c r="J5" s="274" t="s">
        <v>53</v>
      </c>
    </row>
    <row r="6" spans="1:14" ht="26.25" x14ac:dyDescent="0.25">
      <c r="A6" s="167">
        <v>1</v>
      </c>
      <c r="B6" s="196" t="s">
        <v>38</v>
      </c>
      <c r="C6" s="280" t="s">
        <v>58</v>
      </c>
      <c r="D6" s="279" t="s">
        <v>49</v>
      </c>
      <c r="E6" s="282" t="s">
        <v>65</v>
      </c>
      <c r="F6" s="175" t="s">
        <v>46</v>
      </c>
      <c r="G6" s="179" t="s">
        <v>73</v>
      </c>
      <c r="H6" s="222">
        <v>1509.46</v>
      </c>
      <c r="I6" s="222">
        <v>1509.46</v>
      </c>
      <c r="J6" s="161"/>
    </row>
    <row r="7" spans="1:14" ht="15.75" thickBot="1" x14ac:dyDescent="0.3">
      <c r="A7" s="74"/>
      <c r="B7" s="197"/>
      <c r="C7" s="81" t="s">
        <v>66</v>
      </c>
      <c r="D7" s="169"/>
      <c r="E7" s="8"/>
      <c r="F7" s="290"/>
      <c r="G7" s="170"/>
      <c r="H7" s="268"/>
      <c r="I7" s="276"/>
      <c r="J7" s="232"/>
    </row>
    <row r="8" spans="1:14" ht="15" customHeight="1" x14ac:dyDescent="0.25">
      <c r="A8" s="99">
        <v>2</v>
      </c>
      <c r="B8" s="195" t="s">
        <v>42</v>
      </c>
      <c r="C8" s="80" t="s">
        <v>58</v>
      </c>
      <c r="D8" s="80" t="s">
        <v>50</v>
      </c>
      <c r="E8" s="80" t="s">
        <v>67</v>
      </c>
      <c r="F8" s="175" t="s">
        <v>46</v>
      </c>
      <c r="G8" s="25" t="s">
        <v>74</v>
      </c>
      <c r="H8" s="75">
        <v>670.44</v>
      </c>
      <c r="I8" s="75">
        <v>670.44</v>
      </c>
      <c r="J8" s="161"/>
    </row>
    <row r="9" spans="1:14" ht="15.75" thickBot="1" x14ac:dyDescent="0.3">
      <c r="A9" s="95"/>
      <c r="B9" s="236" t="s">
        <v>37</v>
      </c>
      <c r="C9" s="169" t="s">
        <v>68</v>
      </c>
      <c r="D9" s="169"/>
      <c r="E9" s="169"/>
      <c r="F9" s="162" t="s">
        <v>46</v>
      </c>
      <c r="G9" s="28" t="s">
        <v>75</v>
      </c>
      <c r="H9" s="176">
        <v>1401.39</v>
      </c>
      <c r="I9" s="176">
        <v>1401.39</v>
      </c>
      <c r="J9" s="232"/>
    </row>
    <row r="10" spans="1:14" ht="15.75" thickBot="1" x14ac:dyDescent="0.3">
      <c r="A10" s="99">
        <v>3</v>
      </c>
      <c r="B10" s="200" t="s">
        <v>42</v>
      </c>
      <c r="C10" s="80" t="s">
        <v>58</v>
      </c>
      <c r="D10" s="80" t="s">
        <v>40</v>
      </c>
      <c r="E10" s="80" t="s">
        <v>69</v>
      </c>
      <c r="F10" s="298" t="s">
        <v>46</v>
      </c>
      <c r="G10" s="47" t="s">
        <v>76</v>
      </c>
      <c r="H10" s="288">
        <v>1862.99</v>
      </c>
      <c r="I10" s="294">
        <v>1862.99</v>
      </c>
      <c r="J10" s="161"/>
    </row>
    <row r="11" spans="1:14" ht="15.75" thickBot="1" x14ac:dyDescent="0.3">
      <c r="A11" s="198"/>
      <c r="B11" s="201" t="s">
        <v>37</v>
      </c>
      <c r="C11" s="281" t="s">
        <v>70</v>
      </c>
      <c r="D11" s="169"/>
      <c r="E11" s="169"/>
      <c r="F11" s="175"/>
      <c r="G11" s="35"/>
      <c r="H11" s="216"/>
      <c r="I11" s="223"/>
      <c r="J11" s="232"/>
    </row>
    <row r="12" spans="1:14" ht="15.75" hidden="1" thickBot="1" x14ac:dyDescent="0.3">
      <c r="A12" s="96"/>
      <c r="B12" s="199"/>
      <c r="C12" s="169"/>
      <c r="D12" s="71"/>
      <c r="E12" s="71"/>
      <c r="F12" s="175"/>
      <c r="G12" s="21"/>
      <c r="H12" s="216"/>
      <c r="I12" s="300"/>
      <c r="J12" s="169"/>
    </row>
    <row r="13" spans="1:14" ht="15.75" thickBot="1" x14ac:dyDescent="0.3">
      <c r="A13" s="323" t="s">
        <v>39</v>
      </c>
      <c r="B13" s="324"/>
      <c r="C13" s="324"/>
      <c r="D13" s="324"/>
      <c r="E13" s="324"/>
      <c r="F13" s="324"/>
      <c r="G13" s="325"/>
      <c r="H13" s="214">
        <f>H6+H8+H10+H11+H12+H9</f>
        <v>5444.2800000000007</v>
      </c>
      <c r="I13" s="214">
        <f t="shared" ref="I13:J13" si="0">I6+I8+I10+I11+I12+I9</f>
        <v>5444.2800000000007</v>
      </c>
      <c r="J13" s="214">
        <f t="shared" si="0"/>
        <v>0</v>
      </c>
      <c r="L13" s="32"/>
      <c r="N13" s="111"/>
    </row>
    <row r="14" spans="1:14" ht="15" hidden="1" customHeight="1" x14ac:dyDescent="0.25">
      <c r="A14" s="192">
        <v>1</v>
      </c>
      <c r="B14" s="326" t="s">
        <v>20</v>
      </c>
      <c r="C14" s="80"/>
      <c r="D14" s="80"/>
      <c r="E14" s="80"/>
      <c r="F14" s="166"/>
      <c r="G14" s="21"/>
      <c r="H14" s="44"/>
      <c r="I14" s="44"/>
      <c r="J14" s="283"/>
    </row>
    <row r="15" spans="1:14" hidden="1" x14ac:dyDescent="0.25">
      <c r="A15" s="46"/>
      <c r="B15" s="327"/>
      <c r="C15" s="169"/>
      <c r="D15" s="169"/>
      <c r="E15" s="169"/>
      <c r="F15" s="112"/>
      <c r="G15" s="21"/>
      <c r="H15" s="212"/>
      <c r="I15" s="224"/>
      <c r="J15" s="284"/>
    </row>
    <row r="16" spans="1:14" ht="15.75" hidden="1" thickBot="1" x14ac:dyDescent="0.3">
      <c r="A16" s="46"/>
      <c r="B16" s="328"/>
      <c r="C16" s="79"/>
      <c r="D16" s="71"/>
      <c r="E16" s="157"/>
      <c r="F16" s="113"/>
      <c r="G16" s="19"/>
      <c r="H16" s="213"/>
      <c r="I16" s="277"/>
      <c r="J16" s="284"/>
    </row>
    <row r="17" spans="1:14" ht="16.5" hidden="1" customHeight="1" x14ac:dyDescent="0.25">
      <c r="A17" s="17">
        <v>4</v>
      </c>
      <c r="B17" s="329" t="s">
        <v>20</v>
      </c>
      <c r="C17" s="80"/>
      <c r="D17" s="80"/>
      <c r="E17" s="80"/>
      <c r="F17" s="166"/>
      <c r="G17" s="35"/>
      <c r="H17" s="212"/>
      <c r="I17" s="224"/>
      <c r="J17" s="284"/>
      <c r="L17" s="32"/>
      <c r="N17" s="98"/>
    </row>
    <row r="18" spans="1:14" ht="16.5" hidden="1" customHeight="1" x14ac:dyDescent="0.25">
      <c r="A18" s="17"/>
      <c r="B18" s="329"/>
      <c r="C18" s="169"/>
      <c r="D18" s="169"/>
      <c r="E18" s="169"/>
      <c r="F18" s="166"/>
      <c r="G18" s="35"/>
      <c r="H18" s="212"/>
      <c r="I18" s="224"/>
      <c r="J18" s="284"/>
      <c r="N18" s="98"/>
    </row>
    <row r="19" spans="1:14" ht="16.5" hidden="1" customHeight="1" x14ac:dyDescent="0.25">
      <c r="A19" s="17"/>
      <c r="B19" s="329"/>
      <c r="C19" s="8"/>
      <c r="D19" s="169"/>
      <c r="E19" s="8"/>
      <c r="F19" s="166"/>
      <c r="G19" s="35"/>
      <c r="H19" s="212"/>
      <c r="I19" s="224"/>
      <c r="J19" s="284"/>
      <c r="N19" s="98"/>
    </row>
    <row r="20" spans="1:14" ht="16.5" hidden="1" customHeight="1" x14ac:dyDescent="0.25">
      <c r="A20" s="17"/>
      <c r="B20" s="329"/>
      <c r="C20" s="8"/>
      <c r="D20" s="169"/>
      <c r="E20" s="8"/>
      <c r="F20" s="166"/>
      <c r="G20" s="35"/>
      <c r="H20" s="212"/>
      <c r="I20" s="224"/>
      <c r="J20" s="284"/>
      <c r="N20" s="98"/>
    </row>
    <row r="21" spans="1:14" ht="16.5" hidden="1" customHeight="1" thickBot="1" x14ac:dyDescent="0.3">
      <c r="A21" s="189"/>
      <c r="B21" s="330"/>
      <c r="C21" s="8"/>
      <c r="D21" s="169"/>
      <c r="E21" s="8"/>
      <c r="F21" s="166"/>
      <c r="G21" s="35"/>
      <c r="H21" s="212"/>
      <c r="I21" s="224"/>
      <c r="J21" s="284"/>
      <c r="N21" s="98"/>
    </row>
    <row r="22" spans="1:14" ht="15.75" thickBot="1" x14ac:dyDescent="0.3">
      <c r="A22" s="89" t="s">
        <v>31</v>
      </c>
      <c r="B22" s="331" t="s">
        <v>43</v>
      </c>
      <c r="C22" s="332"/>
      <c r="D22" s="332"/>
      <c r="E22" s="332"/>
      <c r="F22" s="333"/>
      <c r="G22" s="334"/>
      <c r="H22" s="269">
        <f>H14</f>
        <v>0</v>
      </c>
      <c r="I22" s="269">
        <f t="shared" ref="I22:J22" si="1">I14</f>
        <v>0</v>
      </c>
      <c r="J22" s="269">
        <f t="shared" si="1"/>
        <v>0</v>
      </c>
    </row>
    <row r="23" spans="1:14" x14ac:dyDescent="0.25">
      <c r="A23" s="335">
        <v>1</v>
      </c>
      <c r="B23" s="158" t="s">
        <v>29</v>
      </c>
      <c r="C23" s="80" t="s">
        <v>87</v>
      </c>
      <c r="D23" s="80" t="s">
        <v>17</v>
      </c>
      <c r="E23" s="80" t="s">
        <v>88</v>
      </c>
      <c r="F23" s="166" t="s">
        <v>46</v>
      </c>
      <c r="G23" s="21" t="s">
        <v>90</v>
      </c>
      <c r="H23" s="44">
        <v>3382.63</v>
      </c>
      <c r="I23" s="44">
        <v>3382.63</v>
      </c>
      <c r="J23" s="284"/>
    </row>
    <row r="24" spans="1:14" ht="15.75" thickBot="1" x14ac:dyDescent="0.3">
      <c r="A24" s="336"/>
      <c r="B24" s="190" t="s">
        <v>30</v>
      </c>
      <c r="C24" s="169" t="s">
        <v>89</v>
      </c>
      <c r="D24" s="169"/>
      <c r="E24" s="169"/>
      <c r="F24" s="116"/>
      <c r="G24" s="19"/>
      <c r="H24" s="215"/>
      <c r="I24" s="223"/>
      <c r="J24" s="284"/>
    </row>
    <row r="25" spans="1:14" hidden="1" x14ac:dyDescent="0.25">
      <c r="A25" s="191">
        <v>2</v>
      </c>
      <c r="B25" s="158" t="s">
        <v>29</v>
      </c>
      <c r="C25" s="80"/>
      <c r="D25" s="80"/>
      <c r="E25" s="80"/>
      <c r="F25" s="115"/>
      <c r="G25" s="21"/>
      <c r="H25" s="216"/>
      <c r="I25" s="226"/>
      <c r="J25" s="284"/>
    </row>
    <row r="26" spans="1:14" ht="15.75" hidden="1" thickBot="1" x14ac:dyDescent="0.3">
      <c r="A26" s="191"/>
      <c r="B26" s="190" t="s">
        <v>30</v>
      </c>
      <c r="C26" s="182"/>
      <c r="D26" s="169"/>
      <c r="E26" s="169"/>
      <c r="F26" s="100"/>
      <c r="G26" s="21"/>
      <c r="H26" s="216"/>
      <c r="I26" s="226"/>
      <c r="J26" s="284"/>
    </row>
    <row r="27" spans="1:14" hidden="1" x14ac:dyDescent="0.25">
      <c r="A27" s="106">
        <v>3</v>
      </c>
      <c r="B27" s="158" t="s">
        <v>29</v>
      </c>
      <c r="C27" s="80"/>
      <c r="D27" s="80"/>
      <c r="E27" s="18"/>
      <c r="F27" s="126"/>
      <c r="G27" s="25"/>
      <c r="H27" s="219"/>
      <c r="I27" s="275"/>
      <c r="J27" s="284"/>
    </row>
    <row r="28" spans="1:14" ht="15.75" hidden="1" thickBot="1" x14ac:dyDescent="0.3">
      <c r="A28" s="181"/>
      <c r="B28" s="190" t="s">
        <v>30</v>
      </c>
      <c r="C28" s="169"/>
      <c r="D28" s="169"/>
      <c r="E28" s="8"/>
      <c r="F28" s="100"/>
      <c r="G28" s="21"/>
      <c r="H28" s="216"/>
      <c r="I28" s="299"/>
      <c r="J28" s="174"/>
    </row>
    <row r="29" spans="1:14" ht="15.75" thickBot="1" x14ac:dyDescent="0.3">
      <c r="A29" s="345" t="s">
        <v>45</v>
      </c>
      <c r="B29" s="338"/>
      <c r="C29" s="338"/>
      <c r="D29" s="338"/>
      <c r="E29" s="338"/>
      <c r="F29" s="338"/>
      <c r="G29" s="339"/>
      <c r="H29" s="227">
        <f>H23</f>
        <v>3382.63</v>
      </c>
      <c r="I29" s="227">
        <f>I23</f>
        <v>3382.63</v>
      </c>
      <c r="J29" s="163"/>
    </row>
    <row r="30" spans="1:14" ht="15" customHeight="1" x14ac:dyDescent="0.25">
      <c r="A30" s="306">
        <v>1</v>
      </c>
      <c r="B30" s="301" t="s">
        <v>27</v>
      </c>
      <c r="C30" s="80" t="s">
        <v>58</v>
      </c>
      <c r="D30" s="80" t="s">
        <v>44</v>
      </c>
      <c r="E30" s="80" t="s">
        <v>61</v>
      </c>
      <c r="F30" s="166" t="s">
        <v>46</v>
      </c>
      <c r="G30" s="35" t="s">
        <v>78</v>
      </c>
      <c r="H30" s="159">
        <v>3531.28</v>
      </c>
      <c r="I30" s="159">
        <v>3531.28</v>
      </c>
      <c r="J30" s="283"/>
      <c r="M30" s="32"/>
    </row>
    <row r="31" spans="1:14" ht="12.75" customHeight="1" thickBot="1" x14ac:dyDescent="0.3">
      <c r="A31" s="307"/>
      <c r="B31" s="302"/>
      <c r="C31" s="81" t="s">
        <v>62</v>
      </c>
      <c r="D31" s="169"/>
      <c r="E31" s="169"/>
      <c r="F31" s="166" t="s">
        <v>46</v>
      </c>
      <c r="G31" s="35" t="s">
        <v>79</v>
      </c>
      <c r="H31" s="159">
        <v>7067.48</v>
      </c>
      <c r="I31" s="277"/>
      <c r="J31" s="159">
        <v>7067.48</v>
      </c>
    </row>
    <row r="32" spans="1:14" ht="15" customHeight="1" x14ac:dyDescent="0.25">
      <c r="A32" s="307"/>
      <c r="B32" s="303"/>
      <c r="C32" s="286"/>
      <c r="D32" s="286"/>
      <c r="E32" s="286"/>
      <c r="F32" s="112" t="s">
        <v>46</v>
      </c>
      <c r="G32" s="35" t="s">
        <v>80</v>
      </c>
      <c r="H32" s="159">
        <v>1447.87</v>
      </c>
      <c r="I32" s="159">
        <v>1447.87</v>
      </c>
      <c r="J32" s="284"/>
    </row>
    <row r="33" spans="1:10" ht="15" customHeight="1" x14ac:dyDescent="0.25">
      <c r="A33" s="307"/>
      <c r="B33" s="304"/>
      <c r="C33" s="286"/>
      <c r="D33" s="286"/>
      <c r="E33" s="286"/>
      <c r="F33" s="112" t="s">
        <v>46</v>
      </c>
      <c r="G33" s="35" t="s">
        <v>81</v>
      </c>
      <c r="H33" s="159">
        <v>1353.52</v>
      </c>
      <c r="I33" s="224"/>
      <c r="J33" s="159">
        <v>1353.52</v>
      </c>
    </row>
    <row r="34" spans="1:10" ht="15" customHeight="1" thickBot="1" x14ac:dyDescent="0.3">
      <c r="A34" s="308"/>
      <c r="B34" s="303"/>
      <c r="C34" s="44"/>
      <c r="D34" s="285"/>
      <c r="E34" s="285"/>
      <c r="F34" s="112" t="s">
        <v>46</v>
      </c>
      <c r="G34" s="35" t="s">
        <v>82</v>
      </c>
      <c r="H34" s="159">
        <v>1697.35</v>
      </c>
      <c r="I34" s="159">
        <v>1697.35</v>
      </c>
      <c r="J34" s="284"/>
    </row>
    <row r="35" spans="1:10" ht="15" hidden="1" customHeight="1" x14ac:dyDescent="0.25">
      <c r="A35" s="191"/>
      <c r="B35" s="173"/>
      <c r="C35" s="81"/>
      <c r="D35" s="182"/>
      <c r="E35" s="171"/>
      <c r="F35" s="53"/>
      <c r="G35" s="21"/>
      <c r="H35" s="216"/>
      <c r="I35" s="226"/>
      <c r="J35" s="284"/>
    </row>
    <row r="36" spans="1:10" ht="18" hidden="1" customHeight="1" x14ac:dyDescent="0.25">
      <c r="A36" s="182"/>
      <c r="B36" s="173"/>
      <c r="C36" s="169"/>
      <c r="D36" s="182"/>
      <c r="E36" s="171"/>
      <c r="F36" s="160"/>
      <c r="G36" s="21"/>
      <c r="H36" s="216"/>
      <c r="I36" s="226"/>
      <c r="J36" s="284"/>
    </row>
    <row r="37" spans="1:10" ht="15.75" hidden="1" customHeight="1" thickBot="1" x14ac:dyDescent="0.3">
      <c r="A37" s="183"/>
      <c r="B37" s="185"/>
      <c r="C37" s="105"/>
      <c r="D37" s="183"/>
      <c r="E37" s="172"/>
      <c r="F37" s="162"/>
      <c r="G37" s="19"/>
      <c r="H37" s="215"/>
      <c r="I37" s="299"/>
      <c r="J37" s="174"/>
    </row>
    <row r="38" spans="1:10" ht="14.25" customHeight="1" thickBot="1" x14ac:dyDescent="0.3">
      <c r="A38" s="337" t="s">
        <v>47</v>
      </c>
      <c r="B38" s="338"/>
      <c r="C38" s="338"/>
      <c r="D38" s="338"/>
      <c r="E38" s="338"/>
      <c r="F38" s="338"/>
      <c r="G38" s="339"/>
      <c r="H38" s="270">
        <f>SUM(H30:H37)</f>
        <v>15097.500000000002</v>
      </c>
      <c r="I38" s="270">
        <f t="shared" ref="I38:J38" si="2">SUM(I30:I37)</f>
        <v>6676.5</v>
      </c>
      <c r="J38" s="270">
        <f t="shared" si="2"/>
        <v>8421</v>
      </c>
    </row>
    <row r="39" spans="1:10" ht="26.25" hidden="1" thickBot="1" x14ac:dyDescent="0.3">
      <c r="A39" s="164">
        <v>5</v>
      </c>
      <c r="B39" s="165" t="s">
        <v>24</v>
      </c>
      <c r="C39" s="80"/>
      <c r="D39" s="80"/>
      <c r="E39" s="18"/>
      <c r="F39" s="180"/>
      <c r="G39" s="25"/>
      <c r="H39" s="233"/>
      <c r="I39" s="278"/>
      <c r="J39" s="283"/>
    </row>
    <row r="40" spans="1:10" ht="15.75" hidden="1" thickBot="1" x14ac:dyDescent="0.3">
      <c r="A40" s="54"/>
      <c r="B40" s="186"/>
      <c r="C40" s="169"/>
      <c r="D40" s="169"/>
      <c r="E40" s="169"/>
      <c r="F40" s="166"/>
      <c r="G40" s="21"/>
      <c r="H40" s="250"/>
      <c r="I40" s="225"/>
      <c r="J40" s="284"/>
    </row>
    <row r="41" spans="1:10" ht="14.25" hidden="1" customHeight="1" x14ac:dyDescent="0.25">
      <c r="A41" s="164">
        <v>1</v>
      </c>
      <c r="B41" s="340" t="s">
        <v>24</v>
      </c>
      <c r="C41" s="80"/>
      <c r="D41" s="80"/>
      <c r="E41" s="18"/>
      <c r="F41" s="166"/>
      <c r="G41" s="21"/>
      <c r="H41" s="250"/>
      <c r="I41" s="225"/>
      <c r="J41" s="284"/>
    </row>
    <row r="42" spans="1:10" ht="14.25" hidden="1" customHeight="1" x14ac:dyDescent="0.25">
      <c r="A42" s="54"/>
      <c r="B42" s="341"/>
      <c r="C42" s="169"/>
      <c r="D42" s="169"/>
      <c r="E42" s="169"/>
      <c r="F42" s="166"/>
      <c r="G42" s="21"/>
      <c r="H42" s="217"/>
      <c r="I42" s="225"/>
      <c r="J42" s="284"/>
    </row>
    <row r="43" spans="1:10" ht="14.25" hidden="1" customHeight="1" thickBot="1" x14ac:dyDescent="0.3">
      <c r="A43" s="54"/>
      <c r="B43" s="341"/>
      <c r="C43" s="81"/>
      <c r="D43" s="169"/>
      <c r="E43" s="71"/>
      <c r="F43" s="193"/>
      <c r="G43" s="19"/>
      <c r="H43" s="48"/>
      <c r="I43" s="225"/>
      <c r="J43" s="284"/>
    </row>
    <row r="44" spans="1:10" ht="14.25" hidden="1" customHeight="1" x14ac:dyDescent="0.25">
      <c r="A44" s="54"/>
      <c r="B44" s="341"/>
      <c r="C44" s="81"/>
      <c r="D44" s="169"/>
      <c r="E44" s="169"/>
      <c r="F44" s="39"/>
      <c r="G44" s="38"/>
      <c r="H44" s="218"/>
      <c r="I44" s="225"/>
      <c r="J44" s="284"/>
    </row>
    <row r="45" spans="1:10" ht="15.75" hidden="1" thickBot="1" x14ac:dyDescent="0.3">
      <c r="A45" s="54"/>
      <c r="B45" s="342"/>
      <c r="C45" s="81"/>
      <c r="D45" s="169"/>
      <c r="E45" s="169"/>
      <c r="F45" s="43"/>
      <c r="G45" s="22"/>
      <c r="H45" s="271"/>
      <c r="I45" s="225"/>
      <c r="J45" s="284"/>
    </row>
    <row r="46" spans="1:10" ht="15.75" hidden="1" customHeight="1" x14ac:dyDescent="0.25">
      <c r="A46" s="164">
        <v>2</v>
      </c>
      <c r="B46" s="319" t="s">
        <v>24</v>
      </c>
      <c r="C46" s="80"/>
      <c r="D46" s="80"/>
      <c r="E46" s="18"/>
      <c r="F46" s="180"/>
      <c r="G46" s="25"/>
      <c r="H46" s="272"/>
      <c r="I46" s="225"/>
      <c r="J46" s="284"/>
    </row>
    <row r="47" spans="1:10" ht="15.75" hidden="1" customHeight="1" x14ac:dyDescent="0.25">
      <c r="A47" s="54"/>
      <c r="B47" s="343"/>
      <c r="C47" s="169"/>
      <c r="D47" s="169"/>
      <c r="E47" s="8"/>
      <c r="F47" s="166"/>
      <c r="G47" s="21"/>
      <c r="H47" s="216"/>
      <c r="I47" s="225"/>
      <c r="J47" s="284"/>
    </row>
    <row r="48" spans="1:10" ht="15.75" hidden="1" customHeight="1" thickBot="1" x14ac:dyDescent="0.3">
      <c r="A48" s="155"/>
      <c r="B48" s="344"/>
      <c r="C48" s="81"/>
      <c r="D48" s="169"/>
      <c r="E48" s="8"/>
      <c r="F48" s="168"/>
      <c r="G48" s="28"/>
      <c r="H48" s="215"/>
      <c r="I48" s="225"/>
      <c r="J48" s="284"/>
    </row>
    <row r="49" spans="1:12" ht="15.75" hidden="1" customHeight="1" x14ac:dyDescent="0.25">
      <c r="A49" s="54"/>
      <c r="B49" s="319" t="s">
        <v>24</v>
      </c>
      <c r="C49" s="80"/>
      <c r="D49" s="80"/>
      <c r="E49" s="18"/>
      <c r="F49" s="178"/>
      <c r="G49" s="38"/>
      <c r="H49" s="220"/>
      <c r="I49" s="225"/>
      <c r="J49" s="284"/>
    </row>
    <row r="50" spans="1:12" ht="15.75" hidden="1" customHeight="1" thickBot="1" x14ac:dyDescent="0.3">
      <c r="A50" s="155"/>
      <c r="B50" s="344"/>
      <c r="C50" s="169"/>
      <c r="D50" s="169"/>
      <c r="E50" s="8"/>
      <c r="F50" s="176"/>
      <c r="G50" s="19"/>
      <c r="H50" s="215"/>
      <c r="I50" s="225"/>
      <c r="J50" s="284"/>
    </row>
    <row r="51" spans="1:12" ht="15.75" hidden="1" customHeight="1" x14ac:dyDescent="0.25">
      <c r="A51" s="54"/>
      <c r="B51" s="319" t="s">
        <v>24</v>
      </c>
      <c r="C51" s="80"/>
      <c r="D51" s="80"/>
      <c r="E51" s="18"/>
      <c r="F51" s="44"/>
      <c r="G51" s="21"/>
      <c r="H51" s="250"/>
      <c r="I51" s="225"/>
      <c r="J51" s="284"/>
    </row>
    <row r="52" spans="1:12" ht="15.75" hidden="1" customHeight="1" thickBot="1" x14ac:dyDescent="0.3">
      <c r="A52" s="54"/>
      <c r="B52" s="320"/>
      <c r="C52" s="169"/>
      <c r="D52" s="169"/>
      <c r="E52" s="8"/>
      <c r="F52" s="235"/>
      <c r="G52" s="22"/>
      <c r="H52" s="215"/>
      <c r="I52" s="225"/>
      <c r="J52" s="284"/>
    </row>
    <row r="53" spans="1:12" ht="15.75" hidden="1" customHeight="1" thickBot="1" x14ac:dyDescent="0.3">
      <c r="A53" s="346" t="s">
        <v>41</v>
      </c>
      <c r="B53" s="347"/>
      <c r="C53" s="347"/>
      <c r="D53" s="347"/>
      <c r="E53" s="347"/>
      <c r="F53" s="347"/>
      <c r="G53" s="348"/>
      <c r="H53" s="273"/>
      <c r="I53" s="225"/>
      <c r="J53" s="284"/>
    </row>
    <row r="54" spans="1:12" ht="15.75" customHeight="1" x14ac:dyDescent="0.25">
      <c r="A54" s="8">
        <v>1</v>
      </c>
      <c r="B54" s="237" t="s">
        <v>56</v>
      </c>
      <c r="C54" s="80" t="s">
        <v>58</v>
      </c>
      <c r="D54" s="80" t="s">
        <v>25</v>
      </c>
      <c r="E54" s="80" t="s">
        <v>63</v>
      </c>
      <c r="F54" s="180" t="s">
        <v>46</v>
      </c>
      <c r="G54" s="25" t="s">
        <v>77</v>
      </c>
      <c r="H54" s="75">
        <v>128.05000000000001</v>
      </c>
      <c r="I54" s="75">
        <v>128.05000000000001</v>
      </c>
      <c r="J54" s="296"/>
    </row>
    <row r="55" spans="1:12" ht="15.75" customHeight="1" thickBot="1" x14ac:dyDescent="0.3">
      <c r="A55" s="8"/>
      <c r="B55" s="194"/>
      <c r="C55" s="169" t="s">
        <v>64</v>
      </c>
      <c r="D55" s="169"/>
      <c r="E55" s="169"/>
      <c r="F55" s="166"/>
      <c r="G55" s="35"/>
      <c r="H55" s="212"/>
      <c r="I55" s="225"/>
      <c r="J55" s="284"/>
    </row>
    <row r="56" spans="1:12" ht="15.75" hidden="1" customHeight="1" x14ac:dyDescent="0.25">
      <c r="A56" s="8"/>
      <c r="B56" s="194"/>
      <c r="C56" s="8"/>
      <c r="D56" s="169"/>
      <c r="E56" s="8"/>
      <c r="F56" s="166"/>
      <c r="G56" s="35"/>
      <c r="H56" s="212"/>
      <c r="I56" s="225"/>
      <c r="J56" s="284"/>
    </row>
    <row r="57" spans="1:12" ht="15.75" hidden="1" customHeight="1" thickBot="1" x14ac:dyDescent="0.3">
      <c r="A57" s="33"/>
      <c r="B57" s="42"/>
      <c r="C57" s="8"/>
      <c r="D57" s="169"/>
      <c r="E57" s="8"/>
      <c r="F57" s="168"/>
      <c r="G57" s="28"/>
      <c r="H57" s="213"/>
      <c r="I57" s="225"/>
      <c r="J57" s="284"/>
    </row>
    <row r="58" spans="1:12" ht="15.75" thickBot="1" x14ac:dyDescent="0.3">
      <c r="A58" s="337" t="s">
        <v>57</v>
      </c>
      <c r="B58" s="338"/>
      <c r="C58" s="338"/>
      <c r="D58" s="338"/>
      <c r="E58" s="338"/>
      <c r="F58" s="338"/>
      <c r="G58" s="339"/>
      <c r="H58" s="214">
        <f>SUM(H54:H57)</f>
        <v>128.05000000000001</v>
      </c>
      <c r="I58" s="214">
        <f t="shared" ref="I58:J58" si="3">SUM(I54:I57)</f>
        <v>128.05000000000001</v>
      </c>
      <c r="J58" s="12">
        <f t="shared" si="3"/>
        <v>0</v>
      </c>
    </row>
    <row r="59" spans="1:12" ht="15.75" thickBot="1" x14ac:dyDescent="0.3">
      <c r="A59" s="337" t="s">
        <v>16</v>
      </c>
      <c r="B59" s="338"/>
      <c r="C59" s="338"/>
      <c r="D59" s="338"/>
      <c r="E59" s="338"/>
      <c r="F59" s="338"/>
      <c r="G59" s="339"/>
      <c r="H59" s="214">
        <f>H13+H38+H58+H22</f>
        <v>20669.830000000002</v>
      </c>
      <c r="I59" s="214">
        <f>I13+I38+I58+I22+I29</f>
        <v>15631.46</v>
      </c>
      <c r="J59" s="214">
        <f t="shared" ref="J59" si="4">J13+J38+J58</f>
        <v>8421</v>
      </c>
    </row>
    <row r="61" spans="1:12" x14ac:dyDescent="0.25">
      <c r="H61" s="32"/>
    </row>
    <row r="62" spans="1:12" ht="19.5" x14ac:dyDescent="0.4">
      <c r="D62" s="1"/>
      <c r="L62" s="32"/>
    </row>
    <row r="65" spans="1:8" ht="19.5" x14ac:dyDescent="0.4">
      <c r="D65" s="1"/>
    </row>
    <row r="67" spans="1:8" x14ac:dyDescent="0.25">
      <c r="A67" s="6"/>
      <c r="B67" s="6"/>
      <c r="C67" s="6"/>
      <c r="D67" s="6"/>
      <c r="E67" s="6"/>
      <c r="F67" s="6"/>
      <c r="G67" s="56"/>
      <c r="H67" s="6"/>
    </row>
    <row r="68" spans="1:8" x14ac:dyDescent="0.25">
      <c r="A68" s="57"/>
      <c r="B68" s="57"/>
      <c r="C68" s="352"/>
      <c r="D68" s="57"/>
      <c r="E68" s="58"/>
      <c r="F68" s="58"/>
      <c r="G68" s="58"/>
      <c r="H68" s="59"/>
    </row>
    <row r="69" spans="1:8" x14ac:dyDescent="0.25">
      <c r="A69" s="57"/>
      <c r="B69" s="57"/>
      <c r="C69" s="353"/>
      <c r="D69" s="57"/>
      <c r="E69" s="57"/>
      <c r="F69" s="57"/>
      <c r="G69" s="57"/>
      <c r="H69" s="188"/>
    </row>
    <row r="70" spans="1:8" x14ac:dyDescent="0.25">
      <c r="A70" s="350"/>
      <c r="B70" s="60"/>
      <c r="C70" s="41"/>
      <c r="D70" s="6"/>
      <c r="E70" s="6"/>
      <c r="F70" s="6"/>
      <c r="G70" s="37"/>
      <c r="H70" s="27"/>
    </row>
    <row r="71" spans="1:8" x14ac:dyDescent="0.25">
      <c r="A71" s="350"/>
      <c r="B71" s="41"/>
      <c r="C71" s="41"/>
      <c r="D71" s="6"/>
      <c r="E71" s="31"/>
      <c r="F71" s="6"/>
      <c r="G71" s="37"/>
      <c r="H71" s="27"/>
    </row>
    <row r="72" spans="1:8" x14ac:dyDescent="0.25">
      <c r="A72" s="350"/>
      <c r="B72" s="41"/>
      <c r="C72" s="41"/>
      <c r="D72" s="6"/>
      <c r="E72" s="31"/>
      <c r="F72" s="6"/>
      <c r="G72" s="37"/>
      <c r="H72" s="27"/>
    </row>
    <row r="73" spans="1:8" x14ac:dyDescent="0.25">
      <c r="A73" s="350"/>
      <c r="B73" s="41"/>
      <c r="C73" s="41"/>
      <c r="D73" s="6"/>
      <c r="E73" s="31"/>
      <c r="F73" s="6"/>
      <c r="G73" s="37"/>
      <c r="H73" s="27"/>
    </row>
    <row r="74" spans="1:8" x14ac:dyDescent="0.25">
      <c r="A74" s="351"/>
      <c r="B74" s="351"/>
      <c r="C74" s="351"/>
      <c r="D74" s="351"/>
      <c r="E74" s="351"/>
      <c r="F74" s="351"/>
      <c r="G74" s="351"/>
      <c r="H74" s="50"/>
    </row>
    <row r="75" spans="1:8" x14ac:dyDescent="0.25">
      <c r="A75" s="61"/>
      <c r="B75" s="349"/>
      <c r="C75" s="62"/>
      <c r="D75" s="184"/>
      <c r="E75" s="55"/>
      <c r="F75" s="6"/>
      <c r="G75" s="37"/>
      <c r="H75" s="6"/>
    </row>
    <row r="76" spans="1:8" x14ac:dyDescent="0.25">
      <c r="A76" s="61"/>
      <c r="B76" s="350"/>
      <c r="C76" s="63"/>
      <c r="D76" s="184"/>
      <c r="E76" s="55"/>
      <c r="F76" s="6"/>
      <c r="G76" s="37"/>
      <c r="H76" s="6"/>
    </row>
    <row r="77" spans="1:8" x14ac:dyDescent="0.25">
      <c r="A77" s="61"/>
      <c r="B77" s="350"/>
      <c r="C77" s="64"/>
      <c r="D77" s="184"/>
      <c r="E77" s="55"/>
      <c r="F77" s="6"/>
      <c r="G77" s="37"/>
      <c r="H77" s="6"/>
    </row>
    <row r="78" spans="1:8" x14ac:dyDescent="0.25">
      <c r="A78" s="65"/>
      <c r="B78" s="350"/>
      <c r="C78" s="184"/>
      <c r="D78" s="184"/>
      <c r="E78" s="184"/>
      <c r="F78" s="187"/>
      <c r="G78" s="187"/>
      <c r="H78" s="27"/>
    </row>
    <row r="79" spans="1:8" ht="15.75" customHeight="1" x14ac:dyDescent="0.25">
      <c r="A79" s="351"/>
      <c r="B79" s="351"/>
      <c r="C79" s="351"/>
      <c r="D79" s="351"/>
      <c r="E79" s="351"/>
      <c r="F79" s="351"/>
      <c r="G79" s="351"/>
      <c r="H79" s="50"/>
    </row>
    <row r="80" spans="1:8" x14ac:dyDescent="0.25">
      <c r="A80" s="6"/>
      <c r="B80" s="41"/>
      <c r="C80" s="66"/>
      <c r="D80" s="6"/>
      <c r="E80" s="23"/>
      <c r="F80" s="23"/>
      <c r="G80" s="26"/>
      <c r="H80" s="27"/>
    </row>
    <row r="81" spans="1:8" x14ac:dyDescent="0.25">
      <c r="A81" s="67"/>
      <c r="B81" s="6"/>
      <c r="C81" s="68"/>
      <c r="D81" s="6"/>
      <c r="E81" s="23"/>
      <c r="F81" s="23"/>
      <c r="G81" s="26"/>
      <c r="H81" s="27"/>
    </row>
    <row r="82" spans="1:8" x14ac:dyDescent="0.25">
      <c r="A82" s="69"/>
      <c r="B82" s="41"/>
      <c r="C82" s="41"/>
      <c r="D82" s="6"/>
      <c r="E82" s="6"/>
      <c r="F82" s="23"/>
      <c r="G82" s="26"/>
      <c r="H82" s="27"/>
    </row>
    <row r="83" spans="1:8" x14ac:dyDescent="0.25">
      <c r="A83" s="6"/>
      <c r="B83" s="6"/>
      <c r="C83" s="6"/>
      <c r="D83" s="6"/>
      <c r="E83" s="6"/>
      <c r="F83" s="23"/>
      <c r="G83" s="26"/>
      <c r="H83" s="27"/>
    </row>
    <row r="84" spans="1:8" x14ac:dyDescent="0.25">
      <c r="A84" s="351"/>
      <c r="B84" s="351"/>
      <c r="C84" s="351"/>
      <c r="D84" s="351"/>
      <c r="E84" s="351"/>
      <c r="F84" s="351"/>
      <c r="G84" s="351"/>
      <c r="H84" s="51"/>
    </row>
    <row r="85" spans="1:8" x14ac:dyDescent="0.25">
      <c r="A85" s="351"/>
      <c r="B85" s="351"/>
      <c r="C85" s="351"/>
      <c r="D85" s="351"/>
      <c r="E85" s="351"/>
      <c r="F85" s="351"/>
      <c r="G85" s="351"/>
      <c r="H85" s="51"/>
    </row>
  </sheetData>
  <mergeCells count="22">
    <mergeCell ref="A53:G53"/>
    <mergeCell ref="B75:B78"/>
    <mergeCell ref="A79:G79"/>
    <mergeCell ref="A84:G84"/>
    <mergeCell ref="A85:G85"/>
    <mergeCell ref="A58:G58"/>
    <mergeCell ref="A59:G59"/>
    <mergeCell ref="C68:C69"/>
    <mergeCell ref="A70:A73"/>
    <mergeCell ref="A74:G74"/>
    <mergeCell ref="B51:B52"/>
    <mergeCell ref="C4:C5"/>
    <mergeCell ref="A13:G13"/>
    <mergeCell ref="B14:B16"/>
    <mergeCell ref="B17:B21"/>
    <mergeCell ref="B22:G22"/>
    <mergeCell ref="A23:A24"/>
    <mergeCell ref="A38:G38"/>
    <mergeCell ref="B41:B45"/>
    <mergeCell ref="B46:B48"/>
    <mergeCell ref="B49:B50"/>
    <mergeCell ref="A29:G29"/>
  </mergeCells>
  <pageMargins left="0" right="0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workbookViewId="0">
      <selection activeCell="F63" sqref="F6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.42578125" customWidth="1"/>
    <col min="9" max="9" width="11.140625" customWidth="1"/>
    <col min="10" max="10" width="8.7109375" customWidth="1"/>
  </cols>
  <sheetData>
    <row r="2" spans="1:11" ht="15.75" x14ac:dyDescent="0.25">
      <c r="A2" s="13"/>
      <c r="B2" s="13"/>
      <c r="C2" s="13"/>
      <c r="D2" s="14" t="s">
        <v>71</v>
      </c>
      <c r="E2" s="14"/>
      <c r="F2" s="13"/>
      <c r="G2" s="15" t="s">
        <v>36</v>
      </c>
      <c r="H2" s="15"/>
    </row>
    <row r="4" spans="1:11" ht="15.75" thickBot="1" x14ac:dyDescent="0.3">
      <c r="I4" s="9"/>
      <c r="J4" s="9"/>
    </row>
    <row r="5" spans="1:11" ht="26.25" x14ac:dyDescent="0.25">
      <c r="A5" s="5" t="s">
        <v>0</v>
      </c>
      <c r="B5" s="2" t="s">
        <v>1</v>
      </c>
      <c r="C5" s="154" t="s">
        <v>22</v>
      </c>
      <c r="D5" s="2" t="s">
        <v>2</v>
      </c>
      <c r="E5" s="3" t="s">
        <v>3</v>
      </c>
      <c r="F5" s="3" t="s">
        <v>11</v>
      </c>
      <c r="G5" s="206" t="s">
        <v>4</v>
      </c>
      <c r="H5" s="211" t="s">
        <v>51</v>
      </c>
      <c r="I5" s="211" t="s">
        <v>59</v>
      </c>
      <c r="J5" s="211" t="s">
        <v>60</v>
      </c>
    </row>
    <row r="6" spans="1:11" ht="15.75" thickBot="1" x14ac:dyDescent="0.3">
      <c r="A6" s="17" t="s">
        <v>5</v>
      </c>
      <c r="B6" s="4"/>
      <c r="C6" s="4"/>
      <c r="D6" s="4"/>
      <c r="E6" s="4" t="s">
        <v>6</v>
      </c>
      <c r="F6" s="4" t="s">
        <v>10</v>
      </c>
      <c r="G6" s="207" t="s">
        <v>7</v>
      </c>
      <c r="H6" s="74" t="s">
        <v>9</v>
      </c>
      <c r="I6" s="74" t="s">
        <v>52</v>
      </c>
      <c r="J6" s="74" t="s">
        <v>53</v>
      </c>
    </row>
    <row r="7" spans="1:11" ht="26.25" hidden="1" customHeight="1" thickBot="1" x14ac:dyDescent="0.3">
      <c r="A7" s="127">
        <v>1</v>
      </c>
      <c r="B7" s="146" t="s">
        <v>34</v>
      </c>
      <c r="C7" s="80"/>
      <c r="D7" s="128"/>
      <c r="E7" s="80"/>
      <c r="F7" s="112"/>
      <c r="G7" s="250"/>
      <c r="H7" s="90"/>
      <c r="I7" s="202"/>
      <c r="J7" s="251"/>
    </row>
    <row r="8" spans="1:11" ht="15.75" hidden="1" customHeight="1" thickBot="1" x14ac:dyDescent="0.3">
      <c r="A8" s="74"/>
      <c r="B8" s="57"/>
      <c r="C8" s="72"/>
      <c r="D8" s="72"/>
      <c r="E8" s="72"/>
      <c r="F8" s="104"/>
      <c r="G8" s="177"/>
      <c r="H8" s="252"/>
      <c r="I8" s="241"/>
      <c r="J8" s="171"/>
    </row>
    <row r="9" spans="1:11" ht="15.75" hidden="1" thickBot="1" x14ac:dyDescent="0.3">
      <c r="A9" s="127">
        <v>2</v>
      </c>
      <c r="B9" s="146" t="s">
        <v>26</v>
      </c>
      <c r="C9" s="16"/>
      <c r="D9" s="142"/>
      <c r="E9" s="16"/>
      <c r="F9" s="110"/>
      <c r="G9" s="229"/>
      <c r="H9" s="252"/>
      <c r="I9" s="73"/>
      <c r="J9" s="49"/>
      <c r="K9" s="107">
        <v>500</v>
      </c>
    </row>
    <row r="10" spans="1:11" ht="15.75" hidden="1" thickBot="1" x14ac:dyDescent="0.3">
      <c r="A10" s="46"/>
      <c r="B10" s="147"/>
      <c r="C10" s="7"/>
      <c r="D10" s="7"/>
      <c r="E10" s="7"/>
      <c r="F10" s="148"/>
      <c r="G10" s="217"/>
      <c r="H10" s="234"/>
      <c r="I10" s="73"/>
      <c r="J10" s="49"/>
    </row>
    <row r="11" spans="1:11" ht="15.75" hidden="1" thickBot="1" x14ac:dyDescent="0.3">
      <c r="A11" s="354" t="s">
        <v>35</v>
      </c>
      <c r="B11" s="355"/>
      <c r="C11" s="355"/>
      <c r="D11" s="355"/>
      <c r="E11" s="355"/>
      <c r="F11" s="355"/>
      <c r="G11" s="355"/>
      <c r="H11" s="242"/>
      <c r="I11" s="203"/>
      <c r="J11" s="253"/>
    </row>
    <row r="12" spans="1:11" ht="15.75" hidden="1" thickBot="1" x14ac:dyDescent="0.3">
      <c r="A12" s="127">
        <v>1</v>
      </c>
      <c r="B12" s="356" t="s">
        <v>23</v>
      </c>
      <c r="C12" s="78"/>
      <c r="D12" s="80"/>
      <c r="E12" s="80"/>
      <c r="F12" s="115"/>
      <c r="G12" s="177"/>
      <c r="H12" s="254"/>
      <c r="I12" s="27"/>
      <c r="J12" s="82"/>
    </row>
    <row r="13" spans="1:11" ht="15.75" hidden="1" thickBot="1" x14ac:dyDescent="0.3">
      <c r="A13" s="46"/>
      <c r="B13" s="329"/>
      <c r="C13" s="81"/>
      <c r="D13" s="72"/>
      <c r="E13" s="72"/>
      <c r="F13" s="115"/>
      <c r="G13" s="177"/>
      <c r="H13" s="255"/>
      <c r="I13" s="73"/>
      <c r="J13" s="49"/>
    </row>
    <row r="14" spans="1:11" ht="15.75" hidden="1" thickBot="1" x14ac:dyDescent="0.3">
      <c r="A14" s="74"/>
      <c r="B14" s="330"/>
      <c r="C14" s="79"/>
      <c r="D14" s="71"/>
      <c r="E14" s="71"/>
      <c r="F14" s="120"/>
      <c r="G14" s="208"/>
      <c r="H14" s="256"/>
      <c r="I14" s="73"/>
      <c r="J14" s="49"/>
    </row>
    <row r="15" spans="1:11" ht="15.75" hidden="1" thickBot="1" x14ac:dyDescent="0.3">
      <c r="A15" s="84"/>
      <c r="B15" s="145"/>
      <c r="C15" s="20"/>
      <c r="D15" s="94"/>
      <c r="E15" s="96"/>
      <c r="F15" s="102"/>
      <c r="G15" s="40"/>
      <c r="H15" s="231"/>
      <c r="I15" s="204"/>
      <c r="J15" s="257"/>
    </row>
    <row r="16" spans="1:11" ht="15.75" hidden="1" thickBot="1" x14ac:dyDescent="0.3">
      <c r="A16" s="91">
        <v>2</v>
      </c>
      <c r="B16" s="357" t="s">
        <v>23</v>
      </c>
      <c r="C16" s="80"/>
      <c r="D16" s="80"/>
      <c r="E16" s="18"/>
      <c r="F16" s="83"/>
      <c r="G16" s="177"/>
      <c r="H16" s="255"/>
      <c r="I16" s="27"/>
      <c r="J16" s="82"/>
    </row>
    <row r="17" spans="1:16" ht="15.75" hidden="1" thickBot="1" x14ac:dyDescent="0.3">
      <c r="A17" s="93"/>
      <c r="B17" s="358"/>
      <c r="C17" s="141"/>
      <c r="D17" s="72"/>
      <c r="E17" s="8"/>
      <c r="F17" s="144"/>
      <c r="G17" s="114"/>
      <c r="H17" s="258"/>
      <c r="I17" s="241"/>
      <c r="J17" s="171"/>
    </row>
    <row r="18" spans="1:16" ht="15.75" hidden="1" thickBot="1" x14ac:dyDescent="0.3">
      <c r="A18" s="91">
        <v>3</v>
      </c>
      <c r="B18" s="356" t="s">
        <v>23</v>
      </c>
      <c r="C18" s="80"/>
      <c r="D18" s="80"/>
      <c r="E18" s="80"/>
      <c r="F18" s="115"/>
      <c r="G18" s="177"/>
      <c r="H18" s="252"/>
      <c r="I18" s="27"/>
      <c r="J18" s="82"/>
    </row>
    <row r="19" spans="1:16" ht="15.75" hidden="1" thickBot="1" x14ac:dyDescent="0.3">
      <c r="A19" s="92"/>
      <c r="B19" s="329"/>
      <c r="C19" s="141"/>
      <c r="D19" s="72"/>
      <c r="E19" s="72"/>
      <c r="F19" s="115"/>
      <c r="G19" s="177"/>
      <c r="H19" s="255"/>
      <c r="I19" s="27"/>
      <c r="J19" s="82"/>
    </row>
    <row r="20" spans="1:16" ht="15.75" hidden="1" thickBot="1" x14ac:dyDescent="0.3">
      <c r="A20" s="93"/>
      <c r="B20" s="359"/>
      <c r="C20" s="71"/>
      <c r="D20" s="71"/>
      <c r="E20" s="71"/>
      <c r="F20" s="115"/>
      <c r="G20" s="177"/>
      <c r="H20" s="259"/>
      <c r="I20" s="27"/>
      <c r="J20" s="82"/>
    </row>
    <row r="21" spans="1:16" ht="15" hidden="1" customHeight="1" x14ac:dyDescent="0.25">
      <c r="A21" s="365">
        <v>4</v>
      </c>
      <c r="B21" s="367" t="s">
        <v>23</v>
      </c>
      <c r="C21" s="81"/>
      <c r="D21" s="369"/>
      <c r="E21" s="372"/>
      <c r="F21" s="118"/>
      <c r="G21" s="137"/>
      <c r="H21" s="252"/>
      <c r="I21" s="73"/>
      <c r="J21" s="49"/>
    </row>
    <row r="22" spans="1:16" ht="15.75" hidden="1" thickBot="1" x14ac:dyDescent="0.3">
      <c r="A22" s="366"/>
      <c r="B22" s="368"/>
      <c r="C22" s="79"/>
      <c r="D22" s="370"/>
      <c r="E22" s="373"/>
      <c r="F22" s="97"/>
      <c r="G22" s="177"/>
      <c r="H22" s="255"/>
      <c r="I22" s="73"/>
      <c r="J22" s="49"/>
    </row>
    <row r="23" spans="1:16" ht="15.75" hidden="1" thickBot="1" x14ac:dyDescent="0.3">
      <c r="A23" s="366"/>
      <c r="B23" s="86"/>
      <c r="C23" s="7"/>
      <c r="D23" s="370"/>
      <c r="E23" s="373"/>
      <c r="F23" s="97"/>
      <c r="G23" s="177"/>
      <c r="H23" s="255"/>
      <c r="I23" s="73"/>
      <c r="J23" s="49"/>
      <c r="P23" s="149"/>
    </row>
    <row r="24" spans="1:16" ht="15.75" hidden="1" thickBot="1" x14ac:dyDescent="0.3">
      <c r="A24" s="336"/>
      <c r="B24" s="85"/>
      <c r="C24" s="150"/>
      <c r="D24" s="371"/>
      <c r="E24" s="374"/>
      <c r="F24" s="53"/>
      <c r="G24" s="177"/>
      <c r="H24" s="259"/>
      <c r="I24" s="27"/>
      <c r="J24" s="82"/>
    </row>
    <row r="25" spans="1:16" ht="15.75" hidden="1" customHeight="1" thickBot="1" x14ac:dyDescent="0.3">
      <c r="A25" s="360" t="s">
        <v>18</v>
      </c>
      <c r="B25" s="361"/>
      <c r="C25" s="361"/>
      <c r="D25" s="361"/>
      <c r="E25" s="361"/>
      <c r="F25" s="361"/>
      <c r="G25" s="361"/>
      <c r="H25" s="260"/>
      <c r="I25" s="205"/>
      <c r="J25" s="261"/>
    </row>
    <row r="26" spans="1:16" ht="15" hidden="1" customHeight="1" x14ac:dyDescent="0.25">
      <c r="A26" s="117">
        <v>1</v>
      </c>
      <c r="B26" s="88" t="s">
        <v>27</v>
      </c>
      <c r="C26" s="87"/>
      <c r="D26" s="80"/>
      <c r="E26" s="80"/>
      <c r="F26" s="101"/>
      <c r="G26" s="209"/>
      <c r="H26" s="262"/>
      <c r="I26" s="27"/>
      <c r="J26" s="82"/>
    </row>
    <row r="27" spans="1:16" ht="15" hidden="1" customHeight="1" x14ac:dyDescent="0.25">
      <c r="A27" s="76"/>
      <c r="B27" s="77"/>
      <c r="C27" s="138"/>
      <c r="D27" s="169"/>
      <c r="E27" s="169"/>
      <c r="F27" s="101"/>
      <c r="G27" s="209"/>
      <c r="H27" s="262"/>
      <c r="I27" s="27"/>
      <c r="J27" s="82"/>
    </row>
    <row r="28" spans="1:16" ht="15" hidden="1" customHeight="1" x14ac:dyDescent="0.25">
      <c r="A28" s="76"/>
      <c r="B28" s="77"/>
      <c r="C28" s="23"/>
      <c r="D28" s="72"/>
      <c r="E28" s="72"/>
      <c r="F28" s="101"/>
      <c r="G28" s="209"/>
      <c r="H28" s="228"/>
      <c r="I28" s="27"/>
      <c r="J28" s="82"/>
    </row>
    <row r="29" spans="1:16" ht="15" hidden="1" customHeight="1" thickBot="1" x14ac:dyDescent="0.3">
      <c r="A29" s="132"/>
      <c r="B29" s="133"/>
      <c r="C29" s="134"/>
      <c r="D29" s="71"/>
      <c r="E29" s="79"/>
      <c r="F29" s="116"/>
      <c r="G29" s="210"/>
      <c r="H29" s="263"/>
      <c r="I29" s="27"/>
      <c r="J29" s="82"/>
    </row>
    <row r="30" spans="1:16" ht="15.75" hidden="1" thickBot="1" x14ac:dyDescent="0.3">
      <c r="A30" s="331" t="s">
        <v>28</v>
      </c>
      <c r="B30" s="332"/>
      <c r="C30" s="332"/>
      <c r="D30" s="332"/>
      <c r="E30" s="332"/>
      <c r="F30" s="332"/>
      <c r="G30" s="332"/>
      <c r="H30" s="264"/>
      <c r="I30" s="51"/>
      <c r="J30" s="30"/>
    </row>
    <row r="31" spans="1:16" ht="15.75" hidden="1" customHeight="1" thickBot="1" x14ac:dyDescent="0.3">
      <c r="A31" s="108">
        <v>1</v>
      </c>
      <c r="B31" s="136" t="s">
        <v>32</v>
      </c>
      <c r="C31" s="81"/>
      <c r="D31" s="81"/>
      <c r="E31" s="72"/>
      <c r="F31" s="130"/>
      <c r="G31" s="137"/>
      <c r="H31" s="230"/>
      <c r="I31" s="202"/>
      <c r="J31" s="251"/>
    </row>
    <row r="32" spans="1:16" ht="15.75" hidden="1" customHeight="1" thickBot="1" x14ac:dyDescent="0.3">
      <c r="A32" s="108"/>
      <c r="B32" s="108"/>
      <c r="C32" s="79"/>
      <c r="D32" s="81"/>
      <c r="E32" s="72"/>
      <c r="F32" s="109"/>
      <c r="G32" s="135"/>
      <c r="H32" s="243"/>
      <c r="I32" s="241"/>
      <c r="J32" s="171"/>
    </row>
    <row r="33" spans="1:10" ht="15.75" hidden="1" thickBot="1" x14ac:dyDescent="0.3">
      <c r="A33" s="152"/>
      <c r="B33" s="139"/>
      <c r="C33" s="139" t="s">
        <v>33</v>
      </c>
      <c r="D33" s="139"/>
      <c r="E33" s="153"/>
      <c r="F33" s="140"/>
      <c r="G33" s="238"/>
      <c r="H33" s="264"/>
      <c r="I33" s="51"/>
      <c r="J33" s="30"/>
    </row>
    <row r="34" spans="1:10" ht="15.75" hidden="1" customHeight="1" thickBot="1" x14ac:dyDescent="0.3">
      <c r="A34" s="151">
        <v>1</v>
      </c>
      <c r="B34" s="364" t="s">
        <v>19</v>
      </c>
      <c r="C34" s="78"/>
      <c r="D34" s="80"/>
      <c r="E34" s="80"/>
      <c r="F34" s="112"/>
      <c r="G34" s="177"/>
      <c r="H34" s="230"/>
      <c r="I34" s="240"/>
      <c r="J34" s="265"/>
    </row>
    <row r="35" spans="1:10" ht="15.75" hidden="1" customHeight="1" thickBot="1" x14ac:dyDescent="0.3">
      <c r="A35" s="131"/>
      <c r="B35" s="330"/>
      <c r="C35" s="81"/>
      <c r="D35" s="169"/>
      <c r="E35" s="169"/>
      <c r="F35" s="112"/>
      <c r="G35" s="177"/>
      <c r="H35" s="230"/>
      <c r="I35" s="241"/>
      <c r="J35" s="171"/>
    </row>
    <row r="36" spans="1:10" x14ac:dyDescent="0.25">
      <c r="A36" s="129">
        <v>2</v>
      </c>
      <c r="B36" s="289" t="s">
        <v>27</v>
      </c>
      <c r="C36" s="80" t="s">
        <v>58</v>
      </c>
      <c r="D36" s="80" t="s">
        <v>44</v>
      </c>
      <c r="E36" s="80" t="s">
        <v>61</v>
      </c>
      <c r="F36" s="166" t="s">
        <v>48</v>
      </c>
      <c r="G36" s="35" t="s">
        <v>83</v>
      </c>
      <c r="H36" s="159">
        <v>167.61</v>
      </c>
      <c r="I36" s="159">
        <v>167.61</v>
      </c>
      <c r="J36" s="24"/>
    </row>
    <row r="37" spans="1:10" ht="11.25" customHeight="1" x14ac:dyDescent="0.25">
      <c r="A37" s="293"/>
      <c r="B37" s="292"/>
      <c r="C37" s="81" t="s">
        <v>62</v>
      </c>
      <c r="D37" s="169"/>
      <c r="E37" s="169"/>
      <c r="F37" s="166" t="s">
        <v>48</v>
      </c>
      <c r="G37" s="35" t="s">
        <v>84</v>
      </c>
      <c r="H37" s="159">
        <v>167.61</v>
      </c>
      <c r="I37" s="52"/>
      <c r="J37" s="159">
        <v>167.61</v>
      </c>
    </row>
    <row r="38" spans="1:10" ht="15.75" customHeight="1" x14ac:dyDescent="0.25">
      <c r="A38" s="362"/>
      <c r="B38" s="313"/>
      <c r="C38" s="285"/>
      <c r="D38" s="285"/>
      <c r="E38" s="44"/>
      <c r="F38" s="166" t="s">
        <v>48</v>
      </c>
      <c r="G38" s="35" t="s">
        <v>85</v>
      </c>
      <c r="H38" s="159">
        <v>156.44</v>
      </c>
      <c r="I38" s="245"/>
      <c r="J38" s="159">
        <v>156.44</v>
      </c>
    </row>
    <row r="39" spans="1:10" ht="15.75" hidden="1" customHeight="1" x14ac:dyDescent="0.25">
      <c r="A39" s="363"/>
      <c r="B39" s="312"/>
      <c r="C39" s="295"/>
      <c r="D39" s="287"/>
      <c r="E39" s="44"/>
      <c r="F39" s="287"/>
      <c r="G39" s="287"/>
      <c r="H39" s="285"/>
      <c r="I39" s="285"/>
      <c r="J39" s="285"/>
    </row>
    <row r="40" spans="1:10" hidden="1" x14ac:dyDescent="0.25">
      <c r="A40" s="375"/>
      <c r="B40" s="377"/>
      <c r="C40" s="378"/>
      <c r="D40" s="378"/>
      <c r="E40" s="378"/>
      <c r="F40" s="309"/>
      <c r="G40" s="309"/>
      <c r="H40" s="309"/>
      <c r="I40" s="246"/>
      <c r="J40" s="246"/>
    </row>
    <row r="41" spans="1:10" hidden="1" x14ac:dyDescent="0.25">
      <c r="A41" s="376"/>
      <c r="B41" s="377"/>
      <c r="C41" s="379"/>
      <c r="D41" s="379"/>
      <c r="E41" s="379"/>
      <c r="F41" s="309"/>
      <c r="G41" s="309"/>
      <c r="H41" s="309"/>
      <c r="I41" s="246"/>
      <c r="J41" s="246"/>
    </row>
    <row r="42" spans="1:10" ht="15.75" hidden="1" customHeight="1" x14ac:dyDescent="0.25">
      <c r="A42" s="305"/>
      <c r="B42" s="310"/>
      <c r="C42" s="285"/>
      <c r="D42" s="286"/>
      <c r="E42" s="44"/>
      <c r="F42" s="385"/>
      <c r="G42" s="380"/>
      <c r="H42" s="297"/>
      <c r="I42" s="247"/>
      <c r="J42" s="247"/>
    </row>
    <row r="43" spans="1:10" ht="15.75" hidden="1" customHeight="1" x14ac:dyDescent="0.25">
      <c r="A43" s="35"/>
      <c r="B43" s="295"/>
      <c r="C43" s="295"/>
      <c r="D43" s="286"/>
      <c r="E43" s="44"/>
      <c r="F43" s="386"/>
      <c r="G43" s="381"/>
      <c r="H43" s="311"/>
      <c r="I43" s="285"/>
      <c r="J43" s="285"/>
    </row>
    <row r="44" spans="1:10" ht="15" customHeight="1" thickBot="1" x14ac:dyDescent="0.3">
      <c r="A44" s="382" t="s">
        <v>14</v>
      </c>
      <c r="B44" s="383"/>
      <c r="C44" s="383"/>
      <c r="D44" s="383"/>
      <c r="E44" s="383"/>
      <c r="F44" s="383"/>
      <c r="G44" s="384"/>
      <c r="H44" s="266">
        <f>H36+H37+H38</f>
        <v>491.66</v>
      </c>
      <c r="I44" s="266">
        <f t="shared" ref="I44:J44" si="0">I36+I37+I38</f>
        <v>167.61</v>
      </c>
      <c r="J44" s="266">
        <f t="shared" si="0"/>
        <v>324.05</v>
      </c>
    </row>
    <row r="45" spans="1:10" x14ac:dyDescent="0.25">
      <c r="A45" s="108">
        <v>1</v>
      </c>
      <c r="B45" s="108" t="s">
        <v>38</v>
      </c>
      <c r="C45" s="80" t="s">
        <v>58</v>
      </c>
      <c r="D45" s="80" t="s">
        <v>50</v>
      </c>
      <c r="E45" s="80" t="s">
        <v>67</v>
      </c>
      <c r="F45" s="316" t="s">
        <v>48</v>
      </c>
      <c r="G45" s="21" t="s">
        <v>86</v>
      </c>
      <c r="H45" s="34">
        <v>156.44</v>
      </c>
      <c r="I45" s="249">
        <v>81.44</v>
      </c>
      <c r="J45" s="267">
        <f>H45-I45</f>
        <v>75</v>
      </c>
    </row>
    <row r="46" spans="1:10" ht="15.75" thickBot="1" x14ac:dyDescent="0.3">
      <c r="A46" s="103"/>
      <c r="B46" s="124"/>
      <c r="C46" s="169" t="s">
        <v>68</v>
      </c>
      <c r="D46" s="169"/>
      <c r="E46" s="169"/>
      <c r="F46" s="29"/>
      <c r="G46" s="177"/>
      <c r="H46" s="230"/>
      <c r="I46" s="314"/>
      <c r="J46" s="221"/>
    </row>
    <row r="47" spans="1:10" x14ac:dyDescent="0.25">
      <c r="A47" s="122">
        <v>2</v>
      </c>
      <c r="B47" s="291" t="s">
        <v>38</v>
      </c>
      <c r="C47" s="119"/>
      <c r="D47" s="123"/>
      <c r="E47" s="123"/>
      <c r="F47" s="78"/>
      <c r="G47" s="244"/>
      <c r="H47" s="315"/>
      <c r="I47" s="248"/>
      <c r="J47" s="248"/>
    </row>
    <row r="48" spans="1:10" ht="15.75" thickBot="1" x14ac:dyDescent="0.3">
      <c r="A48" s="121"/>
      <c r="B48" s="124"/>
      <c r="C48" s="125"/>
      <c r="D48" s="103"/>
      <c r="E48" s="103"/>
      <c r="F48" s="103"/>
      <c r="G48" s="239"/>
      <c r="H48" s="317"/>
      <c r="I48" s="314"/>
      <c r="J48" s="314"/>
    </row>
    <row r="49" spans="1:10" ht="15.75" thickBot="1" x14ac:dyDescent="0.3">
      <c r="A49" s="143"/>
      <c r="B49" s="333" t="s">
        <v>39</v>
      </c>
      <c r="C49" s="332"/>
      <c r="D49" s="333"/>
      <c r="E49" s="333"/>
      <c r="F49" s="333"/>
      <c r="G49" s="333"/>
      <c r="H49" s="318">
        <f>H45</f>
        <v>156.44</v>
      </c>
      <c r="I49" s="318">
        <f t="shared" ref="I49:J49" si="1">I45</f>
        <v>81.44</v>
      </c>
      <c r="J49" s="318">
        <f t="shared" si="1"/>
        <v>75</v>
      </c>
    </row>
    <row r="50" spans="1:10" ht="15.75" thickBot="1" x14ac:dyDescent="0.3">
      <c r="A50" s="10"/>
      <c r="B50" s="11"/>
      <c r="C50" s="11"/>
      <c r="D50" s="332" t="s">
        <v>55</v>
      </c>
      <c r="E50" s="332"/>
      <c r="F50" s="11"/>
      <c r="G50" s="11"/>
      <c r="H50" s="214">
        <f>H44+H49</f>
        <v>648.1</v>
      </c>
      <c r="I50" s="214">
        <f t="shared" ref="I50:J50" si="2">I44+I49</f>
        <v>249.05</v>
      </c>
      <c r="J50" s="214">
        <f t="shared" si="2"/>
        <v>399.05</v>
      </c>
    </row>
    <row r="52" spans="1:10" x14ac:dyDescent="0.25">
      <c r="I52" s="32"/>
      <c r="J52" s="32"/>
    </row>
    <row r="53" spans="1:10" x14ac:dyDescent="0.25">
      <c r="I53" s="32"/>
      <c r="J53" s="32"/>
    </row>
    <row r="61" spans="1:10" x14ac:dyDescent="0.25">
      <c r="F61" s="70"/>
    </row>
  </sheetData>
  <mergeCells count="22">
    <mergeCell ref="G42:G43"/>
    <mergeCell ref="A44:G44"/>
    <mergeCell ref="B49:G49"/>
    <mergeCell ref="D50:E50"/>
    <mergeCell ref="F42:F43"/>
    <mergeCell ref="A40:A41"/>
    <mergeCell ref="B40:B41"/>
    <mergeCell ref="C40:C41"/>
    <mergeCell ref="D40:D41"/>
    <mergeCell ref="E40:E41"/>
    <mergeCell ref="A30:G30"/>
    <mergeCell ref="A38:A39"/>
    <mergeCell ref="B34:B35"/>
    <mergeCell ref="A21:A24"/>
    <mergeCell ref="B21:B22"/>
    <mergeCell ref="D21:D24"/>
    <mergeCell ref="E21:E24"/>
    <mergeCell ref="A11:G11"/>
    <mergeCell ref="B12:B14"/>
    <mergeCell ref="B16:B17"/>
    <mergeCell ref="B18:B20"/>
    <mergeCell ref="A25:G25"/>
  </mergeCells>
  <pageMargins left="0" right="0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0" sqref="G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UNICE CV MAR.22</vt:lpstr>
      <vt:lpstr>PENS 50%CV MAR.22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2022-06-10T09:32:18Z</cp:lastPrinted>
  <dcterms:created xsi:type="dcterms:W3CDTF">2018-07-04T12:33:56Z</dcterms:created>
  <dcterms:modified xsi:type="dcterms:W3CDTF">2022-06-10T09:34:35Z</dcterms:modified>
</cp:coreProperties>
</file>